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Zdravka\Desktop\Moji dokumenti\Izvještaji\Izvještaji 2025\"/>
    </mc:Choice>
  </mc:AlternateContent>
  <xr:revisionPtr revIDLastSave="0" documentId="13_ncr:1_{71852940-597F-41A8-9ABD-AA8542DB17F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E329" i="9" s="1"/>
  <c r="B329" i="9" s="1"/>
  <c r="F329" i="9"/>
  <c r="H328" i="9"/>
  <c r="E328" i="9" s="1"/>
  <c r="B328" i="9" s="1"/>
  <c r="G328" i="9"/>
  <c r="F328" i="9"/>
  <c r="H327" i="9"/>
  <c r="G327" i="9"/>
  <c r="F327" i="9"/>
  <c r="H326" i="9"/>
  <c r="E326" i="9" s="1"/>
  <c r="B326" i="9" s="1"/>
  <c r="G326" i="9"/>
  <c r="F326" i="9"/>
  <c r="H325" i="9"/>
  <c r="G325" i="9"/>
  <c r="F325" i="9"/>
  <c r="E325" i="9"/>
  <c r="B325" i="9" s="1"/>
  <c r="H324" i="9"/>
  <c r="G324" i="9"/>
  <c r="F324" i="9"/>
  <c r="H323" i="9"/>
  <c r="G323" i="9"/>
  <c r="F323" i="9"/>
  <c r="H322" i="9"/>
  <c r="G322" i="9"/>
  <c r="E322" i="9" s="1"/>
  <c r="B322" i="9" s="1"/>
  <c r="F322" i="9"/>
  <c r="H321" i="9"/>
  <c r="G321" i="9"/>
  <c r="F321" i="9"/>
  <c r="E321" i="9"/>
  <c r="H320" i="9"/>
  <c r="G320" i="9"/>
  <c r="F320" i="9"/>
  <c r="H319" i="9"/>
  <c r="G319" i="9"/>
  <c r="F319" i="9"/>
  <c r="H318" i="9"/>
  <c r="G318" i="9"/>
  <c r="F318" i="9"/>
  <c r="E318" i="9"/>
  <c r="B318" i="9" s="1"/>
  <c r="H317" i="9"/>
  <c r="G317" i="9"/>
  <c r="F317" i="9"/>
  <c r="E317" i="9"/>
  <c r="B317" i="9" s="1"/>
  <c r="F316"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F305" i="9"/>
  <c r="H304" i="9"/>
  <c r="G304" i="9"/>
  <c r="F304" i="9"/>
  <c r="E304" i="9"/>
  <c r="B304" i="9" s="1"/>
  <c r="H303" i="9"/>
  <c r="G303" i="9"/>
  <c r="F303" i="9"/>
  <c r="E303" i="9"/>
  <c r="B303" i="9" s="1"/>
  <c r="F302" i="9"/>
  <c r="F298" i="9" s="1"/>
  <c r="F301" i="9"/>
  <c r="F300" i="9"/>
  <c r="F299" i="9"/>
  <c r="F297" i="9"/>
  <c r="L296" i="9"/>
  <c r="F296" i="9" s="1"/>
  <c r="H296" i="9"/>
  <c r="F295" i="9"/>
  <c r="I294" i="9"/>
  <c r="E294" i="9" s="1"/>
  <c r="B294" i="9" s="1"/>
  <c r="H294" i="9"/>
  <c r="F294" i="9"/>
  <c r="E293" i="9"/>
  <c r="M292" i="9"/>
  <c r="L292" i="9"/>
  <c r="F292" i="9"/>
  <c r="E292" i="9"/>
  <c r="M291" i="9"/>
  <c r="L291" i="9"/>
  <c r="F291" i="9" s="1"/>
  <c r="B291" i="9" s="1"/>
  <c r="E291" i="9"/>
  <c r="M290" i="9"/>
  <c r="L290" i="9"/>
  <c r="F290" i="9" s="1"/>
  <c r="B290" i="9" s="1"/>
  <c r="E290" i="9"/>
  <c r="M289" i="9"/>
  <c r="F289" i="9" s="1"/>
  <c r="L289" i="9"/>
  <c r="E289" i="9"/>
  <c r="B289" i="9" s="1"/>
  <c r="M288" i="9"/>
  <c r="L288" i="9"/>
  <c r="F288" i="9"/>
  <c r="E288" i="9"/>
  <c r="M287" i="9"/>
  <c r="L287" i="9"/>
  <c r="F287" i="9" s="1"/>
  <c r="B287" i="9" s="1"/>
  <c r="E287" i="9"/>
  <c r="M286" i="9"/>
  <c r="L286" i="9"/>
  <c r="F286" i="9" s="1"/>
  <c r="B286" i="9" s="1"/>
  <c r="E286" i="9"/>
  <c r="M285" i="9"/>
  <c r="F285" i="9" s="1"/>
  <c r="L285" i="9"/>
  <c r="E285" i="9"/>
  <c r="B285" i="9" s="1"/>
  <c r="M284" i="9"/>
  <c r="L284" i="9"/>
  <c r="F284" i="9"/>
  <c r="E284" i="9"/>
  <c r="M283" i="9"/>
  <c r="L283" i="9"/>
  <c r="F283" i="9" s="1"/>
  <c r="B283" i="9" s="1"/>
  <c r="E283" i="9"/>
  <c r="M282" i="9"/>
  <c r="L282" i="9"/>
  <c r="F282" i="9" s="1"/>
  <c r="B282" i="9" s="1"/>
  <c r="E282" i="9"/>
  <c r="M281" i="9"/>
  <c r="F281" i="9" s="1"/>
  <c r="L281" i="9"/>
  <c r="E281" i="9"/>
  <c r="B281" i="9" s="1"/>
  <c r="M280" i="9"/>
  <c r="L280" i="9"/>
  <c r="F280" i="9"/>
  <c r="E280" i="9"/>
  <c r="M279" i="9"/>
  <c r="L279" i="9"/>
  <c r="F279" i="9" s="1"/>
  <c r="B279" i="9" s="1"/>
  <c r="E279" i="9"/>
  <c r="M278" i="9"/>
  <c r="L278" i="9"/>
  <c r="F278" i="9" s="1"/>
  <c r="B278" i="9" s="1"/>
  <c r="E278" i="9"/>
  <c r="M277" i="9"/>
  <c r="F277" i="9" s="1"/>
  <c r="L277" i="9"/>
  <c r="E277" i="9"/>
  <c r="B277" i="9" s="1"/>
  <c r="M276" i="9"/>
  <c r="L276" i="9"/>
  <c r="F276" i="9"/>
  <c r="E276" i="9"/>
  <c r="M275" i="9"/>
  <c r="L275" i="9"/>
  <c r="F275" i="9" s="1"/>
  <c r="B275" i="9" s="1"/>
  <c r="E275" i="9"/>
  <c r="M274" i="9"/>
  <c r="L274" i="9"/>
  <c r="F274" i="9" s="1"/>
  <c r="B274" i="9" s="1"/>
  <c r="E274" i="9"/>
  <c r="M273" i="9"/>
  <c r="F273" i="9" s="1"/>
  <c r="L273" i="9"/>
  <c r="E273" i="9"/>
  <c r="B273" i="9" s="1"/>
  <c r="M272" i="9"/>
  <c r="L272" i="9"/>
  <c r="F272" i="9"/>
  <c r="E272" i="9"/>
  <c r="M271" i="9"/>
  <c r="L271" i="9"/>
  <c r="F271" i="9" s="1"/>
  <c r="B271" i="9" s="1"/>
  <c r="E271" i="9"/>
  <c r="M270" i="9"/>
  <c r="L270" i="9"/>
  <c r="F270" i="9" s="1"/>
  <c r="B270" i="9" s="1"/>
  <c r="E270" i="9"/>
  <c r="M269" i="9"/>
  <c r="F269" i="9" s="1"/>
  <c r="L269" i="9"/>
  <c r="E269" i="9"/>
  <c r="B269" i="9" s="1"/>
  <c r="M268" i="9"/>
  <c r="L268" i="9"/>
  <c r="F268" i="9"/>
  <c r="E268" i="9"/>
  <c r="M267" i="9"/>
  <c r="L267" i="9"/>
  <c r="F267" i="9" s="1"/>
  <c r="B267" i="9" s="1"/>
  <c r="E267" i="9"/>
  <c r="M266" i="9"/>
  <c r="L266" i="9"/>
  <c r="F266" i="9" s="1"/>
  <c r="B266" i="9" s="1"/>
  <c r="E266" i="9"/>
  <c r="M265" i="9"/>
  <c r="F265" i="9" s="1"/>
  <c r="L265" i="9"/>
  <c r="E265" i="9"/>
  <c r="B265" i="9" s="1"/>
  <c r="M264" i="9"/>
  <c r="L264" i="9"/>
  <c r="F264" i="9"/>
  <c r="E264" i="9"/>
  <c r="M263" i="9"/>
  <c r="L263" i="9"/>
  <c r="F263" i="9" s="1"/>
  <c r="B263" i="9" s="1"/>
  <c r="E263" i="9"/>
  <c r="M262" i="9"/>
  <c r="L262" i="9"/>
  <c r="F262" i="9" s="1"/>
  <c r="B262" i="9" s="1"/>
  <c r="E262" i="9"/>
  <c r="M261" i="9"/>
  <c r="F261" i="9" s="1"/>
  <c r="L261" i="9"/>
  <c r="E261" i="9"/>
  <c r="B261" i="9" s="1"/>
  <c r="M260" i="9"/>
  <c r="L260" i="9"/>
  <c r="F260" i="9"/>
  <c r="E260" i="9"/>
  <c r="M259" i="9"/>
  <c r="L259" i="9"/>
  <c r="F259" i="9" s="1"/>
  <c r="B259" i="9" s="1"/>
  <c r="E259" i="9"/>
  <c r="M258" i="9"/>
  <c r="L258" i="9"/>
  <c r="F258" i="9" s="1"/>
  <c r="B258" i="9" s="1"/>
  <c r="E258" i="9"/>
  <c r="M257" i="9"/>
  <c r="F257" i="9" s="1"/>
  <c r="L257" i="9"/>
  <c r="E257" i="9"/>
  <c r="B257" i="9" s="1"/>
  <c r="M256" i="9"/>
  <c r="L256" i="9"/>
  <c r="F256" i="9"/>
  <c r="E256" i="9"/>
  <c r="M255" i="9"/>
  <c r="L255" i="9"/>
  <c r="F255" i="9" s="1"/>
  <c r="B255" i="9" s="1"/>
  <c r="E255" i="9"/>
  <c r="M254" i="9"/>
  <c r="L254" i="9"/>
  <c r="F254" i="9" s="1"/>
  <c r="B254" i="9" s="1"/>
  <c r="E254" i="9"/>
  <c r="M253" i="9"/>
  <c r="F253" i="9" s="1"/>
  <c r="L253" i="9"/>
  <c r="E253" i="9"/>
  <c r="M252" i="9"/>
  <c r="L252" i="9"/>
  <c r="F252" i="9"/>
  <c r="E252" i="9"/>
  <c r="M251" i="9"/>
  <c r="L251" i="9"/>
  <c r="F251" i="9" s="1"/>
  <c r="B251" i="9" s="1"/>
  <c r="E251" i="9"/>
  <c r="M250" i="9"/>
  <c r="L250" i="9"/>
  <c r="E250" i="9"/>
  <c r="M249" i="9"/>
  <c r="F249" i="9" s="1"/>
  <c r="L249" i="9"/>
  <c r="E249" i="9"/>
  <c r="M248" i="9"/>
  <c r="L248" i="9"/>
  <c r="F248" i="9"/>
  <c r="E248" i="9"/>
  <c r="M247" i="9"/>
  <c r="L247" i="9"/>
  <c r="F247" i="9" s="1"/>
  <c r="B247" i="9" s="1"/>
  <c r="E247" i="9"/>
  <c r="M246" i="9"/>
  <c r="L246" i="9"/>
  <c r="F246" i="9" s="1"/>
  <c r="B246" i="9" s="1"/>
  <c r="E246" i="9"/>
  <c r="M245" i="9"/>
  <c r="F245" i="9" s="1"/>
  <c r="L245" i="9"/>
  <c r="E245" i="9"/>
  <c r="B245" i="9" s="1"/>
  <c r="M244" i="9"/>
  <c r="F244" i="9" s="1"/>
  <c r="L244" i="9"/>
  <c r="E244" i="9"/>
  <c r="M243" i="9"/>
  <c r="L243" i="9"/>
  <c r="F243" i="9" s="1"/>
  <c r="B243" i="9" s="1"/>
  <c r="E243" i="9"/>
  <c r="M242" i="9"/>
  <c r="L242" i="9"/>
  <c r="E242" i="9"/>
  <c r="M241" i="9"/>
  <c r="F241" i="9" s="1"/>
  <c r="L241" i="9"/>
  <c r="E241" i="9"/>
  <c r="B241" i="9" s="1"/>
  <c r="M240" i="9"/>
  <c r="L240" i="9"/>
  <c r="F240" i="9"/>
  <c r="E240" i="9"/>
  <c r="M239" i="9"/>
  <c r="L239" i="9"/>
  <c r="E239" i="9"/>
  <c r="M238" i="9"/>
  <c r="L238" i="9"/>
  <c r="F238" i="9" s="1"/>
  <c r="B238" i="9" s="1"/>
  <c r="E238" i="9"/>
  <c r="M237" i="9"/>
  <c r="L237" i="9"/>
  <c r="E237" i="9"/>
  <c r="M236" i="9"/>
  <c r="L236" i="9"/>
  <c r="E236" i="9"/>
  <c r="M235" i="9"/>
  <c r="L235" i="9"/>
  <c r="F235" i="9" s="1"/>
  <c r="B235" i="9" s="1"/>
  <c r="E235" i="9"/>
  <c r="M234" i="9"/>
  <c r="L234" i="9"/>
  <c r="E234" i="9"/>
  <c r="M233" i="9"/>
  <c r="L233" i="9"/>
  <c r="E233" i="9"/>
  <c r="M232" i="9"/>
  <c r="F232" i="9" s="1"/>
  <c r="L232" i="9"/>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G157" i="9"/>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G84" i="9"/>
  <c r="F84" i="9"/>
  <c r="B84" i="9"/>
  <c r="H83" i="9"/>
  <c r="G83" i="9"/>
  <c r="F83" i="9"/>
  <c r="E83" i="9"/>
  <c r="B83" i="9" s="1"/>
  <c r="H82" i="9"/>
  <c r="G82" i="9"/>
  <c r="F82" i="9"/>
  <c r="H81" i="9"/>
  <c r="E81" i="9" s="1"/>
  <c r="B81" i="9" s="1"/>
  <c r="G81" i="9"/>
  <c r="F81" i="9"/>
  <c r="H80" i="9"/>
  <c r="E80" i="9" s="1"/>
  <c r="B80" i="9" s="1"/>
  <c r="G80" i="9"/>
  <c r="F80" i="9"/>
  <c r="H79" i="9"/>
  <c r="G79" i="9"/>
  <c r="E79" i="9" s="1"/>
  <c r="B79" i="9" s="1"/>
  <c r="F79" i="9"/>
  <c r="H78" i="9"/>
  <c r="G78" i="9"/>
  <c r="E78" i="9" s="1"/>
  <c r="B78" i="9" s="1"/>
  <c r="F78" i="9"/>
  <c r="H77" i="9"/>
  <c r="G77" i="9"/>
  <c r="E77" i="9" s="1"/>
  <c r="B77" i="9" s="1"/>
  <c r="F77" i="9"/>
  <c r="H76" i="9"/>
  <c r="E76" i="9" s="1"/>
  <c r="B76" i="9" s="1"/>
  <c r="G76" i="9"/>
  <c r="F76" i="9"/>
  <c r="H75" i="9"/>
  <c r="G75" i="9"/>
  <c r="F75" i="9"/>
  <c r="E75" i="9"/>
  <c r="B75" i="9" s="1"/>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G67" i="9"/>
  <c r="E67" i="9" s="1"/>
  <c r="B67" i="9" s="1"/>
  <c r="F67" i="9"/>
  <c r="H66" i="9"/>
  <c r="G66" i="9"/>
  <c r="F66" i="9"/>
  <c r="E66" i="9"/>
  <c r="B66" i="9" s="1"/>
  <c r="H65" i="9"/>
  <c r="G65" i="9"/>
  <c r="F65" i="9"/>
  <c r="E65" i="9"/>
  <c r="B65" i="9" s="1"/>
  <c r="H64" i="9"/>
  <c r="G64" i="9"/>
  <c r="F64" i="9"/>
  <c r="H63" i="9"/>
  <c r="G63" i="9"/>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E57" i="9" s="1"/>
  <c r="B57" i="9" s="1"/>
  <c r="G57" i="9"/>
  <c r="F57" i="9"/>
  <c r="H56" i="9"/>
  <c r="G56" i="9"/>
  <c r="F56" i="9"/>
  <c r="H55" i="9"/>
  <c r="G55" i="9"/>
  <c r="E55" i="9" s="1"/>
  <c r="B55" i="9" s="1"/>
  <c r="F55" i="9"/>
  <c r="H54" i="9"/>
  <c r="G54" i="9"/>
  <c r="F54" i="9"/>
  <c r="E54" i="9"/>
  <c r="B54" i="9" s="1"/>
  <c r="H53" i="9"/>
  <c r="G53" i="9"/>
  <c r="E53" i="9" s="1"/>
  <c r="B53" i="9" s="1"/>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E44" i="9" s="1"/>
  <c r="B44" i="9" s="1"/>
  <c r="F44" i="9"/>
  <c r="H43" i="9"/>
  <c r="E43" i="9" s="1"/>
  <c r="B43" i="9" s="1"/>
  <c r="G43" i="9"/>
  <c r="F43" i="9"/>
  <c r="H42" i="9"/>
  <c r="G42" i="9"/>
  <c r="F42" i="9"/>
  <c r="E42" i="9"/>
  <c r="B42" i="9" s="1"/>
  <c r="H41" i="9"/>
  <c r="G41" i="9"/>
  <c r="F41" i="9"/>
  <c r="H40" i="9"/>
  <c r="G40" i="9"/>
  <c r="E40" i="9" s="1"/>
  <c r="B40" i="9" s="1"/>
  <c r="F40" i="9"/>
  <c r="H39" i="9"/>
  <c r="E39" i="9" s="1"/>
  <c r="B39" i="9" s="1"/>
  <c r="G39" i="9"/>
  <c r="F39" i="9"/>
  <c r="H38" i="9"/>
  <c r="G38" i="9"/>
  <c r="F38" i="9"/>
  <c r="E38" i="9"/>
  <c r="B38" i="9" s="1"/>
  <c r="H37" i="9"/>
  <c r="G37" i="9"/>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G31" i="9"/>
  <c r="F31" i="9"/>
  <c r="H30" i="9"/>
  <c r="E30" i="9" s="1"/>
  <c r="B30" i="9" s="1"/>
  <c r="G30" i="9"/>
  <c r="F30" i="9"/>
  <c r="H29" i="9"/>
  <c r="G29" i="9"/>
  <c r="E29" i="9" s="1"/>
  <c r="B29" i="9" s="1"/>
  <c r="F29" i="9"/>
  <c r="H28" i="9"/>
  <c r="G28" i="9"/>
  <c r="F28" i="9"/>
  <c r="H27" i="9"/>
  <c r="G27" i="9"/>
  <c r="F27" i="9"/>
  <c r="H26" i="9"/>
  <c r="G26" i="9"/>
  <c r="F26" i="9"/>
  <c r="E26" i="9"/>
  <c r="B26" i="9" s="1"/>
  <c r="H25" i="9"/>
  <c r="E25" i="9" s="1"/>
  <c r="B25" i="9" s="1"/>
  <c r="G25" i="9"/>
  <c r="F25" i="9"/>
  <c r="F24" i="9"/>
  <c r="F4" i="9"/>
  <c r="O3" i="9"/>
  <c r="G296" i="9" s="1"/>
  <c r="I3" i="9"/>
  <c r="H3" i="9"/>
  <c r="G3" i="9"/>
  <c r="D104" i="8"/>
  <c r="C1681" i="1" s="1"/>
  <c r="H1681" i="1" s="1"/>
  <c r="D97" i="8"/>
  <c r="D92" i="8"/>
  <c r="C1669" i="1" s="1"/>
  <c r="H1669" i="1" s="1"/>
  <c r="D87" i="8"/>
  <c r="C1664" i="1" s="1"/>
  <c r="H1664" i="1" s="1"/>
  <c r="D82" i="8"/>
  <c r="D77" i="8"/>
  <c r="C1654" i="1" s="1"/>
  <c r="G1654" i="1" s="1"/>
  <c r="D72" i="8"/>
  <c r="D67" i="8"/>
  <c r="D62" i="8"/>
  <c r="C1639" i="1" s="1"/>
  <c r="D57" i="8"/>
  <c r="C1634" i="1" s="1"/>
  <c r="G1634" i="1" s="1"/>
  <c r="D52" i="8"/>
  <c r="C1629" i="1" s="1"/>
  <c r="H1629" i="1" s="1"/>
  <c r="D46" i="8"/>
  <c r="D37" i="8"/>
  <c r="C1614" i="1" s="1"/>
  <c r="D27" i="8"/>
  <c r="D18" i="8"/>
  <c r="D8" i="8"/>
  <c r="D6" i="8" s="1"/>
  <c r="C1583" i="1" s="1"/>
  <c r="H1583" i="1"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D629" i="4" s="1"/>
  <c r="F629"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D609" i="4"/>
  <c r="F608" i="4"/>
  <c r="E607" i="4"/>
  <c r="H156" i="9" s="1"/>
  <c r="D607" i="4"/>
  <c r="G156" i="9" s="1"/>
  <c r="E156" i="9" s="1"/>
  <c r="B156" i="9" s="1"/>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D432" i="4"/>
  <c r="F432" i="4" s="1"/>
  <c r="D431" i="4"/>
  <c r="F431" i="4" s="1"/>
  <c r="F428" i="4"/>
  <c r="E428" i="4"/>
  <c r="D428" i="4"/>
  <c r="E427" i="4"/>
  <c r="E648" i="4" s="1"/>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69" i="1" s="1"/>
  <c r="D283" i="4"/>
  <c r="F282" i="4"/>
  <c r="F281" i="4"/>
  <c r="F280" i="4"/>
  <c r="F279" i="4"/>
  <c r="E278" i="4"/>
  <c r="D278" i="4"/>
  <c r="F278" i="4" s="1"/>
  <c r="F277" i="4"/>
  <c r="F276" i="4"/>
  <c r="F275" i="4"/>
  <c r="F274" i="4"/>
  <c r="E274" i="4"/>
  <c r="D274" i="4"/>
  <c r="D273" i="4" s="1"/>
  <c r="F272" i="4"/>
  <c r="F271" i="4"/>
  <c r="F270" i="4"/>
  <c r="E269" i="4"/>
  <c r="D265" i="1"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F170" i="4"/>
  <c r="E170" i="4"/>
  <c r="D170" i="4"/>
  <c r="F169" i="4"/>
  <c r="F168" i="4"/>
  <c r="F167" i="4"/>
  <c r="F166" i="4"/>
  <c r="E165" i="4"/>
  <c r="F165" i="4" s="1"/>
  <c r="D165" i="4"/>
  <c r="D164" i="4"/>
  <c r="F163" i="4"/>
  <c r="F162" i="4"/>
  <c r="F161" i="4"/>
  <c r="E160" i="4"/>
  <c r="D156" i="1" s="1"/>
  <c r="D160" i="4"/>
  <c r="F159" i="4"/>
  <c r="F158" i="4"/>
  <c r="F157" i="4"/>
  <c r="F156" i="4"/>
  <c r="F155" i="4"/>
  <c r="E154" i="4"/>
  <c r="D154" i="4"/>
  <c r="D153" i="4"/>
  <c r="F151" i="4"/>
  <c r="F150" i="4"/>
  <c r="F149" i="4"/>
  <c r="F148" i="4"/>
  <c r="F147" i="4"/>
  <c r="F146" i="4"/>
  <c r="F145" i="4"/>
  <c r="F144" i="4"/>
  <c r="F143" i="4"/>
  <c r="F142" i="4"/>
  <c r="F141" i="4"/>
  <c r="E141" i="4"/>
  <c r="E140" i="4" s="1"/>
  <c r="D141" i="4"/>
  <c r="D140" i="4"/>
  <c r="F140" i="4" s="1"/>
  <c r="F139" i="4"/>
  <c r="F138" i="4"/>
  <c r="F137" i="4"/>
  <c r="F136" i="4"/>
  <c r="E135" i="4"/>
  <c r="D135" i="4"/>
  <c r="F135" i="4" s="1"/>
  <c r="E134" i="4"/>
  <c r="F133" i="4"/>
  <c r="F132" i="4"/>
  <c r="F131" i="4"/>
  <c r="F130" i="4"/>
  <c r="F129" i="4"/>
  <c r="E129" i="4"/>
  <c r="D129" i="4"/>
  <c r="F128" i="4"/>
  <c r="F127" i="4"/>
  <c r="F126" i="4"/>
  <c r="E126" i="4"/>
  <c r="D126" i="4"/>
  <c r="F125" i="4"/>
  <c r="E125" i="4"/>
  <c r="D125" i="4"/>
  <c r="F124" i="4"/>
  <c r="F123" i="4"/>
  <c r="F122" i="4"/>
  <c r="F121" i="4"/>
  <c r="E120" i="4"/>
  <c r="D120" i="4"/>
  <c r="F119" i="4"/>
  <c r="F118" i="4"/>
  <c r="F117" i="4"/>
  <c r="F116" i="4"/>
  <c r="F115" i="4"/>
  <c r="F114" i="4"/>
  <c r="F113" i="4"/>
  <c r="E112" i="4"/>
  <c r="D108" i="1" s="1"/>
  <c r="D112" i="4"/>
  <c r="F111" i="4"/>
  <c r="F110" i="4"/>
  <c r="F109" i="4"/>
  <c r="F108" i="4"/>
  <c r="E107" i="4"/>
  <c r="F107" i="4" s="1"/>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D49" i="4" s="1"/>
  <c r="F63" i="4"/>
  <c r="F62" i="4"/>
  <c r="F61" i="4"/>
  <c r="E61" i="4"/>
  <c r="D61" i="4"/>
  <c r="F60" i="4"/>
  <c r="F59" i="4"/>
  <c r="E58" i="4"/>
  <c r="D54" i="1" s="1"/>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E7" i="4" s="1"/>
  <c r="D3" i="1" s="1"/>
  <c r="D29" i="4"/>
  <c r="F29" i="4" s="1"/>
  <c r="F28" i="4"/>
  <c r="F27" i="4"/>
  <c r="F26" i="4"/>
  <c r="F25" i="4"/>
  <c r="F24" i="4"/>
  <c r="E23" i="4"/>
  <c r="D23" i="4"/>
  <c r="F22" i="4"/>
  <c r="F21" i="4"/>
  <c r="F20" i="4"/>
  <c r="F19" i="4"/>
  <c r="F18" i="4"/>
  <c r="E17" i="4"/>
  <c r="D17" i="4"/>
  <c r="F17" i="4" s="1"/>
  <c r="F16" i="4"/>
  <c r="F15" i="4"/>
  <c r="F14" i="4"/>
  <c r="F13" i="4"/>
  <c r="F12" i="4"/>
  <c r="F11" i="4"/>
  <c r="F10" i="4"/>
  <c r="F9" i="4"/>
  <c r="E8" i="4"/>
  <c r="F8" i="4" s="1"/>
  <c r="D8" i="4"/>
  <c r="G40" i="3"/>
  <c r="B40"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G27" i="3"/>
  <c r="B27" i="3"/>
  <c r="I26" i="3"/>
  <c r="H26" i="3"/>
  <c r="G26" i="3"/>
  <c r="B26" i="3"/>
  <c r="G24" i="3"/>
  <c r="B24" i="3"/>
  <c r="G23" i="3"/>
  <c r="B23" i="3"/>
  <c r="G22" i="3"/>
  <c r="B22" i="3"/>
  <c r="G21" i="3"/>
  <c r="B21" i="3"/>
  <c r="G19" i="3"/>
  <c r="B19" i="3"/>
  <c r="G18" i="3"/>
  <c r="B18" i="3"/>
  <c r="G17" i="3"/>
  <c r="B17" i="3"/>
  <c r="G16" i="3"/>
  <c r="B16" i="3"/>
  <c r="H10" i="3" a="1"/>
  <c r="H10" i="3" s="1"/>
  <c r="L3" i="9" s="1"/>
  <c r="H1686" i="1"/>
  <c r="C1686" i="1"/>
  <c r="G1686" i="1" s="1"/>
  <c r="H1685" i="1"/>
  <c r="C1685" i="1"/>
  <c r="G1685" i="1" s="1"/>
  <c r="C1684" i="1"/>
  <c r="H1684" i="1" s="1"/>
  <c r="C1683" i="1"/>
  <c r="H1682" i="1"/>
  <c r="C1682" i="1"/>
  <c r="G1682" i="1" s="1"/>
  <c r="C1680" i="1"/>
  <c r="H1680" i="1" s="1"/>
  <c r="C1679" i="1"/>
  <c r="C1678" i="1"/>
  <c r="G1678" i="1" s="1"/>
  <c r="H1677" i="1"/>
  <c r="G1677" i="1"/>
  <c r="C1677" i="1"/>
  <c r="C1676" i="1"/>
  <c r="H1676" i="1" s="1"/>
  <c r="C1675" i="1"/>
  <c r="C1674" i="1"/>
  <c r="G1674" i="1" s="1"/>
  <c r="G1673" i="1"/>
  <c r="C1673" i="1"/>
  <c r="H1673" i="1" s="1"/>
  <c r="C1672" i="1"/>
  <c r="H1672" i="1" s="1"/>
  <c r="C1671" i="1"/>
  <c r="H1670" i="1"/>
  <c r="C1670" i="1"/>
  <c r="G1670" i="1" s="1"/>
  <c r="C1668" i="1"/>
  <c r="H1668" i="1" s="1"/>
  <c r="C1667" i="1"/>
  <c r="C1666" i="1"/>
  <c r="G1666" i="1" s="1"/>
  <c r="H1665" i="1"/>
  <c r="C1665" i="1"/>
  <c r="G1665" i="1" s="1"/>
  <c r="C1663" i="1"/>
  <c r="H1662" i="1"/>
  <c r="C1662" i="1"/>
  <c r="G1662" i="1" s="1"/>
  <c r="C1661" i="1"/>
  <c r="H1661" i="1" s="1"/>
  <c r="C1660" i="1"/>
  <c r="H1660" i="1" s="1"/>
  <c r="C1659" i="1"/>
  <c r="C1658" i="1"/>
  <c r="G1658" i="1" s="1"/>
  <c r="H1657" i="1"/>
  <c r="C1657" i="1"/>
  <c r="G1657" i="1" s="1"/>
  <c r="C1656" i="1"/>
  <c r="H1656" i="1" s="1"/>
  <c r="C1655" i="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G1641" i="1"/>
  <c r="C1641" i="1"/>
  <c r="H1641" i="1" s="1"/>
  <c r="C1640" i="1"/>
  <c r="H1640" i="1" s="1"/>
  <c r="H1638" i="1"/>
  <c r="C1638" i="1"/>
  <c r="G1638" i="1" s="1"/>
  <c r="C1637" i="1"/>
  <c r="H1637" i="1" s="1"/>
  <c r="C1636" i="1"/>
  <c r="H1636" i="1" s="1"/>
  <c r="C1635" i="1"/>
  <c r="G1633" i="1"/>
  <c r="C1633" i="1"/>
  <c r="H1633" i="1" s="1"/>
  <c r="C1632" i="1"/>
  <c r="H1632" i="1" s="1"/>
  <c r="C1631" i="1"/>
  <c r="C1630" i="1"/>
  <c r="G1630" i="1" s="1"/>
  <c r="C1627" i="1"/>
  <c r="H1626" i="1"/>
  <c r="C1626" i="1"/>
  <c r="G1626" i="1" s="1"/>
  <c r="H1625" i="1"/>
  <c r="G1625" i="1"/>
  <c r="C1625" i="1"/>
  <c r="C1624" i="1"/>
  <c r="H1624" i="1" s="1"/>
  <c r="C1623" i="1"/>
  <c r="C1620" i="1"/>
  <c r="H1620" i="1" s="1"/>
  <c r="C1619" i="1"/>
  <c r="C1618" i="1"/>
  <c r="G1618" i="1" s="1"/>
  <c r="H1617" i="1"/>
  <c r="G1617" i="1"/>
  <c r="C1617" i="1"/>
  <c r="C1616" i="1"/>
  <c r="H1616" i="1" s="1"/>
  <c r="C1615" i="1"/>
  <c r="C1613" i="1"/>
  <c r="H1613" i="1" s="1"/>
  <c r="C1612" i="1"/>
  <c r="H1612" i="1" s="1"/>
  <c r="C1611" i="1"/>
  <c r="C1610" i="1"/>
  <c r="G1610" i="1" s="1"/>
  <c r="H1609" i="1"/>
  <c r="G1609" i="1"/>
  <c r="C1609" i="1"/>
  <c r="C1608" i="1"/>
  <c r="H1608" i="1" s="1"/>
  <c r="C1607" i="1"/>
  <c r="C1606" i="1"/>
  <c r="G1606" i="1" s="1"/>
  <c r="H1605" i="1"/>
  <c r="C1605" i="1"/>
  <c r="G1605" i="1" s="1"/>
  <c r="C1603" i="1"/>
  <c r="H1603" i="1" s="1"/>
  <c r="H1601" i="1"/>
  <c r="G1601" i="1"/>
  <c r="C1601" i="1"/>
  <c r="H1600" i="1"/>
  <c r="C1600" i="1"/>
  <c r="G1600" i="1" s="1"/>
  <c r="C1599" i="1"/>
  <c r="H1599" i="1" s="1"/>
  <c r="C1598" i="1"/>
  <c r="G1598" i="1" s="1"/>
  <c r="H1597" i="1"/>
  <c r="G1597" i="1"/>
  <c r="C1597" i="1"/>
  <c r="C1596" i="1"/>
  <c r="H1596" i="1" s="1"/>
  <c r="C1595" i="1"/>
  <c r="H1595" i="1" s="1"/>
  <c r="C1594" i="1"/>
  <c r="G1594" i="1" s="1"/>
  <c r="C1593" i="1"/>
  <c r="H1593" i="1" s="1"/>
  <c r="C1592" i="1"/>
  <c r="G1592" i="1" s="1"/>
  <c r="C1591" i="1"/>
  <c r="H1591" i="1" s="1"/>
  <c r="C1590" i="1"/>
  <c r="G1590" i="1" s="1"/>
  <c r="H1589" i="1"/>
  <c r="G1589" i="1"/>
  <c r="C1589" i="1"/>
  <c r="C1588" i="1"/>
  <c r="H1588" i="1" s="1"/>
  <c r="C1587" i="1"/>
  <c r="H1587" i="1" s="1"/>
  <c r="C1586" i="1"/>
  <c r="G1586" i="1" s="1"/>
  <c r="H1584" i="1"/>
  <c r="C1584" i="1"/>
  <c r="G1584" i="1" s="1"/>
  <c r="C1582" i="1"/>
  <c r="D1581" i="1"/>
  <c r="G1581" i="1" s="1"/>
  <c r="C1581" i="1"/>
  <c r="D1580" i="1"/>
  <c r="C1580" i="1"/>
  <c r="J1580" i="1" s="1"/>
  <c r="D1579" i="1"/>
  <c r="C1579" i="1"/>
  <c r="G1579" i="1" s="1"/>
  <c r="G1578" i="1"/>
  <c r="D1578" i="1"/>
  <c r="C1578" i="1"/>
  <c r="J1578" i="1" s="1"/>
  <c r="G1577" i="1"/>
  <c r="D1577" i="1"/>
  <c r="C1577" i="1"/>
  <c r="H1577" i="1" s="1"/>
  <c r="D1576" i="1"/>
  <c r="G1576" i="1" s="1"/>
  <c r="C1576" i="1"/>
  <c r="D1575" i="1"/>
  <c r="C1575" i="1"/>
  <c r="J1575" i="1" s="1"/>
  <c r="D1574" i="1"/>
  <c r="C1574" i="1"/>
  <c r="G1574" i="1" s="1"/>
  <c r="G1573" i="1"/>
  <c r="D1573" i="1"/>
  <c r="C1573" i="1"/>
  <c r="J1573" i="1" s="1"/>
  <c r="G1572" i="1"/>
  <c r="D1572" i="1"/>
  <c r="C1572" i="1"/>
  <c r="H1572" i="1" s="1"/>
  <c r="G1571" i="1"/>
  <c r="D1571" i="1"/>
  <c r="C1571" i="1"/>
  <c r="H1571" i="1" s="1"/>
  <c r="D1570" i="1"/>
  <c r="G1570" i="1" s="1"/>
  <c r="C1570" i="1"/>
  <c r="D1569" i="1"/>
  <c r="C1569" i="1"/>
  <c r="J1569" i="1" s="1"/>
  <c r="D1568" i="1"/>
  <c r="C1568" i="1"/>
  <c r="G1568" i="1" s="1"/>
  <c r="H1567" i="1"/>
  <c r="D1567" i="1"/>
  <c r="G1567" i="1" s="1"/>
  <c r="I1567" i="1" s="1"/>
  <c r="C1567" i="1"/>
  <c r="D1566" i="1"/>
  <c r="H1566" i="1" s="1"/>
  <c r="C1566" i="1"/>
  <c r="G1566" i="1" s="1"/>
  <c r="I1566" i="1" s="1"/>
  <c r="H1565" i="1"/>
  <c r="D1565" i="1"/>
  <c r="G1565" i="1" s="1"/>
  <c r="I1565" i="1" s="1"/>
  <c r="C1565" i="1"/>
  <c r="D1564" i="1"/>
  <c r="H1564" i="1" s="1"/>
  <c r="C1564" i="1"/>
  <c r="G1564" i="1" s="1"/>
  <c r="D1563" i="1"/>
  <c r="H1563" i="1" s="1"/>
  <c r="C1563" i="1"/>
  <c r="G1563" i="1" s="1"/>
  <c r="H1562" i="1"/>
  <c r="D1562" i="1"/>
  <c r="G1562" i="1" s="1"/>
  <c r="I1562" i="1" s="1"/>
  <c r="C1562" i="1"/>
  <c r="D1561" i="1"/>
  <c r="H1561" i="1" s="1"/>
  <c r="C1561" i="1"/>
  <c r="G1561" i="1" s="1"/>
  <c r="I1561" i="1" s="1"/>
  <c r="H1560" i="1"/>
  <c r="D1560" i="1"/>
  <c r="G1560" i="1" s="1"/>
  <c r="I1560" i="1" s="1"/>
  <c r="C1560" i="1"/>
  <c r="D1559" i="1"/>
  <c r="H1559" i="1" s="1"/>
  <c r="C1559" i="1"/>
  <c r="G1559" i="1" s="1"/>
  <c r="H1558" i="1"/>
  <c r="D1558" i="1"/>
  <c r="G1558" i="1" s="1"/>
  <c r="I1558" i="1" s="1"/>
  <c r="C1558" i="1"/>
  <c r="D1557" i="1"/>
  <c r="H1557" i="1" s="1"/>
  <c r="C1557" i="1"/>
  <c r="G1557" i="1" s="1"/>
  <c r="D1556" i="1"/>
  <c r="H1556" i="1" s="1"/>
  <c r="C1556" i="1"/>
  <c r="G1556" i="1" s="1"/>
  <c r="D1555" i="1"/>
  <c r="H1555" i="1" s="1"/>
  <c r="C1555" i="1"/>
  <c r="G1555" i="1" s="1"/>
  <c r="H1554" i="1"/>
  <c r="D1554" i="1"/>
  <c r="G1554" i="1" s="1"/>
  <c r="I1554" i="1" s="1"/>
  <c r="C1554" i="1"/>
  <c r="D1553" i="1"/>
  <c r="C1553" i="1"/>
  <c r="H1552" i="1"/>
  <c r="D1552" i="1"/>
  <c r="G1552" i="1" s="1"/>
  <c r="C1552" i="1"/>
  <c r="D1551" i="1"/>
  <c r="H1551" i="1" s="1"/>
  <c r="C1551" i="1"/>
  <c r="H1550" i="1"/>
  <c r="D1550" i="1"/>
  <c r="G1550" i="1" s="1"/>
  <c r="C1550" i="1"/>
  <c r="D1549" i="1"/>
  <c r="H1549" i="1" s="1"/>
  <c r="C1549" i="1"/>
  <c r="H1548" i="1"/>
  <c r="D1548" i="1"/>
  <c r="G1548" i="1" s="1"/>
  <c r="C1548" i="1"/>
  <c r="D1547" i="1"/>
  <c r="C1547" i="1"/>
  <c r="J1547" i="1" s="1"/>
  <c r="G1546" i="1"/>
  <c r="D1546" i="1"/>
  <c r="C1546" i="1"/>
  <c r="J1546" i="1" s="1"/>
  <c r="D1545" i="1"/>
  <c r="C1545" i="1"/>
  <c r="G1544" i="1"/>
  <c r="D1544" i="1"/>
  <c r="C1544" i="1"/>
  <c r="J1544" i="1" s="1"/>
  <c r="D1543" i="1"/>
  <c r="C1543" i="1"/>
  <c r="G1542" i="1"/>
  <c r="D1542" i="1"/>
  <c r="C1542" i="1"/>
  <c r="J1542" i="1" s="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G1476" i="1"/>
  <c r="D1476" i="1"/>
  <c r="C1476" i="1"/>
  <c r="H1476" i="1" s="1"/>
  <c r="D1475" i="1"/>
  <c r="C1475" i="1"/>
  <c r="H1475" i="1" s="1"/>
  <c r="D1474" i="1"/>
  <c r="C1474" i="1"/>
  <c r="H1474" i="1" s="1"/>
  <c r="G1473" i="1"/>
  <c r="D1473" i="1"/>
  <c r="C1473" i="1"/>
  <c r="H1473" i="1" s="1"/>
  <c r="G1472" i="1"/>
  <c r="D1472" i="1"/>
  <c r="C1472" i="1"/>
  <c r="H1472" i="1" s="1"/>
  <c r="D1471" i="1"/>
  <c r="C1471" i="1"/>
  <c r="H1471" i="1" s="1"/>
  <c r="D1470" i="1"/>
  <c r="C1470" i="1"/>
  <c r="H1470" i="1" s="1"/>
  <c r="G1469" i="1"/>
  <c r="D1469" i="1"/>
  <c r="C1469" i="1"/>
  <c r="H1469" i="1" s="1"/>
  <c r="G1468" i="1"/>
  <c r="D1468" i="1"/>
  <c r="C1468" i="1"/>
  <c r="H1468" i="1" s="1"/>
  <c r="D1467" i="1"/>
  <c r="C1467" i="1"/>
  <c r="H1467" i="1" s="1"/>
  <c r="D1466" i="1"/>
  <c r="C1466" i="1"/>
  <c r="H1466" i="1" s="1"/>
  <c r="G1465" i="1"/>
  <c r="D1465" i="1"/>
  <c r="C1465" i="1"/>
  <c r="H1465" i="1" s="1"/>
  <c r="G1464" i="1"/>
  <c r="D1464" i="1"/>
  <c r="C1464" i="1"/>
  <c r="H1464" i="1" s="1"/>
  <c r="D1463" i="1"/>
  <c r="C1463" i="1"/>
  <c r="H1463" i="1" s="1"/>
  <c r="D1462" i="1"/>
  <c r="C1462" i="1"/>
  <c r="H1462" i="1" s="1"/>
  <c r="G1461" i="1"/>
  <c r="D1461" i="1"/>
  <c r="C1461" i="1"/>
  <c r="H1461" i="1" s="1"/>
  <c r="G1460" i="1"/>
  <c r="D1460" i="1"/>
  <c r="C1460" i="1"/>
  <c r="H1460" i="1" s="1"/>
  <c r="D1459" i="1"/>
  <c r="C1459" i="1"/>
  <c r="H1459" i="1" s="1"/>
  <c r="D1458" i="1"/>
  <c r="C1458" i="1"/>
  <c r="H1458" i="1" s="1"/>
  <c r="G1457" i="1"/>
  <c r="D1457" i="1"/>
  <c r="C1457" i="1"/>
  <c r="H1457" i="1" s="1"/>
  <c r="G1456" i="1"/>
  <c r="D1456" i="1"/>
  <c r="C1456" i="1"/>
  <c r="H1456" i="1" s="1"/>
  <c r="D1455" i="1"/>
  <c r="C1455" i="1"/>
  <c r="H1455" i="1" s="1"/>
  <c r="D1454" i="1"/>
  <c r="C1454" i="1"/>
  <c r="H1454" i="1" s="1"/>
  <c r="G1453" i="1"/>
  <c r="D1453" i="1"/>
  <c r="C1453" i="1"/>
  <c r="H1453" i="1" s="1"/>
  <c r="G1452" i="1"/>
  <c r="D1452" i="1"/>
  <c r="C1452" i="1"/>
  <c r="H1452" i="1" s="1"/>
  <c r="D1451" i="1"/>
  <c r="C1451" i="1"/>
  <c r="H1451" i="1" s="1"/>
  <c r="D1450" i="1"/>
  <c r="C1450" i="1"/>
  <c r="H1450" i="1" s="1"/>
  <c r="G1449" i="1"/>
  <c r="D1449" i="1"/>
  <c r="C1449" i="1"/>
  <c r="H1449" i="1" s="1"/>
  <c r="G1448" i="1"/>
  <c r="D1448" i="1"/>
  <c r="C1448" i="1"/>
  <c r="H1448" i="1" s="1"/>
  <c r="D1447" i="1"/>
  <c r="C1447" i="1"/>
  <c r="H1447" i="1" s="1"/>
  <c r="D1446" i="1"/>
  <c r="C1446" i="1"/>
  <c r="H1446" i="1" s="1"/>
  <c r="G1445" i="1"/>
  <c r="D1445" i="1"/>
  <c r="C1445" i="1"/>
  <c r="H1445" i="1" s="1"/>
  <c r="G1444" i="1"/>
  <c r="D1444" i="1"/>
  <c r="C1444" i="1"/>
  <c r="H1444" i="1" s="1"/>
  <c r="D1443" i="1"/>
  <c r="C1443" i="1"/>
  <c r="H1443" i="1" s="1"/>
  <c r="D1442" i="1"/>
  <c r="C1442" i="1"/>
  <c r="H1442" i="1" s="1"/>
  <c r="G1441" i="1"/>
  <c r="D1441" i="1"/>
  <c r="C1441" i="1"/>
  <c r="H1441" i="1" s="1"/>
  <c r="G1440" i="1"/>
  <c r="D1440" i="1"/>
  <c r="C1440" i="1"/>
  <c r="H1440" i="1" s="1"/>
  <c r="D1439" i="1"/>
  <c r="C1439" i="1"/>
  <c r="H1439" i="1" s="1"/>
  <c r="D1438" i="1"/>
  <c r="C1438" i="1"/>
  <c r="H1438" i="1" s="1"/>
  <c r="G1437" i="1"/>
  <c r="D1437" i="1"/>
  <c r="C1437" i="1"/>
  <c r="H1437" i="1" s="1"/>
  <c r="G1436" i="1"/>
  <c r="D1436" i="1"/>
  <c r="C1436" i="1"/>
  <c r="H1436" i="1" s="1"/>
  <c r="D1435" i="1"/>
  <c r="C1435" i="1"/>
  <c r="H1435" i="1" s="1"/>
  <c r="D1434" i="1"/>
  <c r="C1434" i="1"/>
  <c r="H1434" i="1" s="1"/>
  <c r="G1433" i="1"/>
  <c r="D1433" i="1"/>
  <c r="C1433" i="1"/>
  <c r="H1433" i="1" s="1"/>
  <c r="G1432" i="1"/>
  <c r="D1432" i="1"/>
  <c r="C1432" i="1"/>
  <c r="H1432" i="1" s="1"/>
  <c r="D1431" i="1"/>
  <c r="D1430" i="1"/>
  <c r="C1430" i="1"/>
  <c r="H1430" i="1" s="1"/>
  <c r="G1429" i="1"/>
  <c r="D1429" i="1"/>
  <c r="C1429" i="1"/>
  <c r="D1428" i="1"/>
  <c r="G1428" i="1" s="1"/>
  <c r="C1428" i="1"/>
  <c r="D1427" i="1"/>
  <c r="C1427" i="1"/>
  <c r="H1427" i="1" s="1"/>
  <c r="D1426" i="1"/>
  <c r="C1426" i="1"/>
  <c r="H1426" i="1" s="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G844" i="1"/>
  <c r="D844" i="1"/>
  <c r="H844" i="1" s="1"/>
  <c r="C844" i="1"/>
  <c r="H843" i="1"/>
  <c r="G843" i="1"/>
  <c r="D843" i="1"/>
  <c r="C843" i="1"/>
  <c r="H842" i="1"/>
  <c r="G842" i="1"/>
  <c r="D842" i="1"/>
  <c r="C842" i="1"/>
  <c r="H841" i="1"/>
  <c r="G841" i="1"/>
  <c r="D841" i="1"/>
  <c r="C841" i="1"/>
  <c r="H840" i="1"/>
  <c r="G840" i="1"/>
  <c r="D840" i="1"/>
  <c r="C840" i="1"/>
  <c r="G839" i="1"/>
  <c r="D839" i="1"/>
  <c r="H839" i="1" s="1"/>
  <c r="C839" i="1"/>
  <c r="H838" i="1"/>
  <c r="G838" i="1"/>
  <c r="D838" i="1"/>
  <c r="C838" i="1"/>
  <c r="H837" i="1"/>
  <c r="G837" i="1"/>
  <c r="D837" i="1"/>
  <c r="C837" i="1"/>
  <c r="G836"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G753" i="1"/>
  <c r="D753" i="1"/>
  <c r="H753" i="1" s="1"/>
  <c r="C753" i="1"/>
  <c r="H752" i="1"/>
  <c r="G752" i="1"/>
  <c r="D752" i="1"/>
  <c r="C752" i="1"/>
  <c r="H751" i="1"/>
  <c r="G751" i="1"/>
  <c r="D751" i="1"/>
  <c r="C751" i="1"/>
  <c r="G750" i="1"/>
  <c r="D750" i="1"/>
  <c r="H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D666" i="1"/>
  <c r="G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D655" i="1"/>
  <c r="G655" i="1" s="1"/>
  <c r="C655" i="1"/>
  <c r="H654" i="1"/>
  <c r="G654" i="1"/>
  <c r="D654" i="1"/>
  <c r="C654" i="1"/>
  <c r="H653" i="1"/>
  <c r="G653" i="1"/>
  <c r="D653" i="1"/>
  <c r="C653" i="1"/>
  <c r="H652" i="1"/>
  <c r="D652" i="1"/>
  <c r="G652" i="1" s="1"/>
  <c r="C652" i="1"/>
  <c r="H651" i="1"/>
  <c r="G651" i="1"/>
  <c r="D651" i="1"/>
  <c r="C651" i="1"/>
  <c r="D650" i="1"/>
  <c r="H650" i="1" s="1"/>
  <c r="C650" i="1"/>
  <c r="H649" i="1"/>
  <c r="D649" i="1"/>
  <c r="G649" i="1" s="1"/>
  <c r="C649" i="1"/>
  <c r="G648" i="1"/>
  <c r="D648" i="1"/>
  <c r="H648" i="1" s="1"/>
  <c r="C648" i="1"/>
  <c r="G647" i="1"/>
  <c r="D647" i="1"/>
  <c r="H647" i="1" s="1"/>
  <c r="C647" i="1"/>
  <c r="H646" i="1"/>
  <c r="D646" i="1"/>
  <c r="G646" i="1" s="1"/>
  <c r="C646" i="1"/>
  <c r="D645" i="1"/>
  <c r="H645" i="1" s="1"/>
  <c r="C645" i="1"/>
  <c r="D642" i="1"/>
  <c r="G636"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G423" i="1" s="1"/>
  <c r="C423" i="1"/>
  <c r="H422" i="1"/>
  <c r="G422" i="1"/>
  <c r="D422" i="1"/>
  <c r="C422" i="1"/>
  <c r="H421" i="1"/>
  <c r="G421" i="1"/>
  <c r="D421" i="1"/>
  <c r="C421" i="1"/>
  <c r="H416" i="1"/>
  <c r="D416" i="1"/>
  <c r="G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D384" i="1"/>
  <c r="H384" i="1" s="1"/>
  <c r="C384" i="1"/>
  <c r="C383" i="1"/>
  <c r="H382" i="1"/>
  <c r="G382" i="1"/>
  <c r="D382" i="1"/>
  <c r="C382" i="1"/>
  <c r="H381" i="1"/>
  <c r="G381" i="1"/>
  <c r="D381" i="1"/>
  <c r="C381" i="1"/>
  <c r="H380" i="1"/>
  <c r="D380" i="1"/>
  <c r="G380" i="1" s="1"/>
  <c r="C380" i="1"/>
  <c r="H379" i="1"/>
  <c r="G379" i="1"/>
  <c r="D379" i="1"/>
  <c r="C379" i="1"/>
  <c r="H378" i="1"/>
  <c r="G378" i="1"/>
  <c r="D378" i="1"/>
  <c r="C378" i="1"/>
  <c r="H377" i="1"/>
  <c r="G377" i="1"/>
  <c r="D377" i="1"/>
  <c r="C377" i="1"/>
  <c r="G376" i="1"/>
  <c r="D376" i="1"/>
  <c r="H376" i="1" s="1"/>
  <c r="C376" i="1"/>
  <c r="G375" i="1"/>
  <c r="D375" i="1"/>
  <c r="H375" i="1" s="1"/>
  <c r="C375" i="1"/>
  <c r="D374" i="1"/>
  <c r="G374" i="1" s="1"/>
  <c r="C374" i="1"/>
  <c r="H373" i="1"/>
  <c r="G373" i="1"/>
  <c r="D373" i="1"/>
  <c r="C373" i="1"/>
  <c r="H372" i="1"/>
  <c r="D372" i="1"/>
  <c r="G372" i="1" s="1"/>
  <c r="C372" i="1"/>
  <c r="H371" i="1"/>
  <c r="G371" i="1"/>
  <c r="D371" i="1"/>
  <c r="C371" i="1"/>
  <c r="H370" i="1"/>
  <c r="G370" i="1"/>
  <c r="D370" i="1"/>
  <c r="C370" i="1"/>
  <c r="H369" i="1"/>
  <c r="D369" i="1"/>
  <c r="G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G301" i="1" s="1"/>
  <c r="C301" i="1"/>
  <c r="D300" i="1"/>
  <c r="H300" i="1" s="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D284" i="1"/>
  <c r="H284" i="1" s="1"/>
  <c r="C284" i="1"/>
  <c r="H283" i="1"/>
  <c r="G283" i="1"/>
  <c r="D283" i="1"/>
  <c r="C283" i="1"/>
  <c r="H282" i="1"/>
  <c r="G282" i="1"/>
  <c r="D282" i="1"/>
  <c r="C282" i="1"/>
  <c r="H281" i="1"/>
  <c r="G281" i="1"/>
  <c r="D281" i="1"/>
  <c r="C281" i="1"/>
  <c r="H280" i="1"/>
  <c r="G280" i="1"/>
  <c r="D280" i="1"/>
  <c r="C280" i="1"/>
  <c r="D279" i="1"/>
  <c r="G279" i="1" s="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D267" i="1"/>
  <c r="H267" i="1" s="1"/>
  <c r="C267" i="1"/>
  <c r="G266" i="1"/>
  <c r="D266" i="1"/>
  <c r="H266" i="1" s="1"/>
  <c r="C266"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G213" i="1" s="1"/>
  <c r="C213" i="1"/>
  <c r="D212" i="1"/>
  <c r="H212" i="1" s="1"/>
  <c r="C212" i="1"/>
  <c r="H211" i="1"/>
  <c r="G211" i="1"/>
  <c r="D211" i="1"/>
  <c r="C211" i="1"/>
  <c r="H210" i="1"/>
  <c r="G210" i="1"/>
  <c r="D210" i="1"/>
  <c r="C210" i="1"/>
  <c r="H209" i="1"/>
  <c r="G209" i="1"/>
  <c r="D209" i="1"/>
  <c r="C209" i="1"/>
  <c r="H208" i="1"/>
  <c r="G208" i="1"/>
  <c r="D208" i="1"/>
  <c r="C208" i="1"/>
  <c r="D207" i="1"/>
  <c r="H207" i="1" s="1"/>
  <c r="C207" i="1"/>
  <c r="D206" i="1"/>
  <c r="H206" i="1" s="1"/>
  <c r="C206" i="1"/>
  <c r="H205" i="1"/>
  <c r="G205"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D195" i="1"/>
  <c r="G195" i="1" s="1"/>
  <c r="C195" i="1"/>
  <c r="G194" i="1"/>
  <c r="D194" i="1"/>
  <c r="H194" i="1" s="1"/>
  <c r="C194"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D181" i="1"/>
  <c r="H181" i="1" s="1"/>
  <c r="C181" i="1"/>
  <c r="H180" i="1"/>
  <c r="G180" i="1"/>
  <c r="D180" i="1"/>
  <c r="C180" i="1"/>
  <c r="D179" i="1"/>
  <c r="H179" i="1" s="1"/>
  <c r="C179" i="1"/>
  <c r="D178" i="1"/>
  <c r="H178" i="1" s="1"/>
  <c r="C178" i="1"/>
  <c r="D177" i="1"/>
  <c r="H177" i="1" s="1"/>
  <c r="C177" i="1"/>
  <c r="D176" i="1"/>
  <c r="H176" i="1" s="1"/>
  <c r="C176" i="1"/>
  <c r="D175" i="1"/>
  <c r="H175" i="1" s="1"/>
  <c r="C175" i="1"/>
  <c r="C174" i="1"/>
  <c r="D173" i="1"/>
  <c r="H173" i="1" s="1"/>
  <c r="C173" i="1"/>
  <c r="H172" i="1"/>
  <c r="G172" i="1"/>
  <c r="D172" i="1"/>
  <c r="C172" i="1"/>
  <c r="D171" i="1"/>
  <c r="H171" i="1" s="1"/>
  <c r="C171" i="1"/>
  <c r="H170" i="1"/>
  <c r="G170" i="1"/>
  <c r="D170" i="1"/>
  <c r="C170" i="1"/>
  <c r="D169" i="1"/>
  <c r="H169" i="1" s="1"/>
  <c r="C169" i="1"/>
  <c r="D168" i="1"/>
  <c r="H168" i="1" s="1"/>
  <c r="C168" i="1"/>
  <c r="D167" i="1"/>
  <c r="H167" i="1" s="1"/>
  <c r="C167" i="1"/>
  <c r="D166" i="1"/>
  <c r="H166" i="1" s="1"/>
  <c r="C166" i="1"/>
  <c r="H165" i="1"/>
  <c r="G165" i="1"/>
  <c r="D165" i="1"/>
  <c r="C165" i="1"/>
  <c r="D164" i="1"/>
  <c r="H164" i="1" s="1"/>
  <c r="C164" i="1"/>
  <c r="D163" i="1"/>
  <c r="H163" i="1" s="1"/>
  <c r="C163" i="1"/>
  <c r="D162" i="1"/>
  <c r="H162" i="1" s="1"/>
  <c r="C162" i="1"/>
  <c r="D161" i="1"/>
  <c r="G161" i="1" s="1"/>
  <c r="C161" i="1"/>
  <c r="C160" i="1"/>
  <c r="H159" i="1"/>
  <c r="G159" i="1"/>
  <c r="D159" i="1"/>
  <c r="C159" i="1"/>
  <c r="H158" i="1"/>
  <c r="D158" i="1"/>
  <c r="G158" i="1" s="1"/>
  <c r="C158" i="1"/>
  <c r="H157" i="1"/>
  <c r="G157" i="1"/>
  <c r="D157" i="1"/>
  <c r="C157" i="1"/>
  <c r="C156" i="1"/>
  <c r="H155" i="1"/>
  <c r="G155" i="1"/>
  <c r="D155" i="1"/>
  <c r="C155" i="1"/>
  <c r="H154" i="1"/>
  <c r="G154" i="1"/>
  <c r="D154" i="1"/>
  <c r="C154" i="1"/>
  <c r="H153" i="1"/>
  <c r="G153" i="1"/>
  <c r="D153" i="1"/>
  <c r="C153" i="1"/>
  <c r="H152" i="1"/>
  <c r="G152" i="1"/>
  <c r="D152" i="1"/>
  <c r="C152"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G107" i="1"/>
  <c r="D107" i="1"/>
  <c r="H107" i="1" s="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G82" i="1"/>
  <c r="D82" i="1"/>
  <c r="H82" i="1" s="1"/>
  <c r="C82" i="1"/>
  <c r="H81" i="1"/>
  <c r="G81" i="1"/>
  <c r="D81" i="1"/>
  <c r="C81" i="1"/>
  <c r="H80" i="1"/>
  <c r="G80" i="1"/>
  <c r="D80" i="1"/>
  <c r="C80" i="1"/>
  <c r="G79"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G55" i="1"/>
  <c r="D55" i="1"/>
  <c r="H55" i="1" s="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G21" i="1"/>
  <c r="D21" i="1"/>
  <c r="C21" i="1"/>
  <c r="D20" i="1"/>
  <c r="G20" i="1" s="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D5" i="1"/>
  <c r="G5" i="1" s="1"/>
  <c r="C5" i="1"/>
  <c r="D4" i="1"/>
  <c r="G4" i="1" s="1"/>
  <c r="C4" i="1"/>
  <c r="E37" i="9" l="1"/>
  <c r="B37" i="9" s="1"/>
  <c r="E320" i="9"/>
  <c r="B320" i="9" s="1"/>
  <c r="F236" i="9"/>
  <c r="C1585" i="1"/>
  <c r="H1585" i="1" s="1"/>
  <c r="H301" i="1"/>
  <c r="H423" i="1"/>
  <c r="G300" i="1"/>
  <c r="G299" i="1"/>
  <c r="E647" i="4"/>
  <c r="D641" i="1" s="1"/>
  <c r="F427" i="4"/>
  <c r="G415" i="1"/>
  <c r="G645" i="1"/>
  <c r="E64" i="9"/>
  <c r="B64" i="9" s="1"/>
  <c r="G727" i="1"/>
  <c r="E49" i="9"/>
  <c r="B49" i="9" s="1"/>
  <c r="F230" i="9"/>
  <c r="B230" i="9" s="1"/>
  <c r="G650" i="1"/>
  <c r="E296" i="9"/>
  <c r="B296" i="9" s="1"/>
  <c r="F656" i="4"/>
  <c r="G603" i="1"/>
  <c r="H603" i="1"/>
  <c r="E535" i="4"/>
  <c r="D529" i="1" s="1"/>
  <c r="E597" i="4"/>
  <c r="D591" i="1" s="1"/>
  <c r="F609" i="4"/>
  <c r="E157" i="9"/>
  <c r="B157" i="9" s="1"/>
  <c r="H383" i="1"/>
  <c r="G383" i="1"/>
  <c r="G384" i="1"/>
  <c r="E373" i="4"/>
  <c r="D368" i="1" s="1"/>
  <c r="H374" i="1"/>
  <c r="H269" i="1"/>
  <c r="G269" i="1"/>
  <c r="G284" i="1"/>
  <c r="H279" i="1"/>
  <c r="F273" i="4"/>
  <c r="G267" i="1"/>
  <c r="H265" i="1"/>
  <c r="G265" i="1"/>
  <c r="E262" i="4"/>
  <c r="D258" i="1" s="1"/>
  <c r="F269" i="4"/>
  <c r="G212" i="1"/>
  <c r="H213" i="1"/>
  <c r="E202" i="4"/>
  <c r="D198" i="1" s="1"/>
  <c r="G207" i="1"/>
  <c r="G204" i="1"/>
  <c r="G206" i="1"/>
  <c r="E63" i="9"/>
  <c r="B63" i="9" s="1"/>
  <c r="F208" i="4"/>
  <c r="G190" i="1"/>
  <c r="F194" i="4"/>
  <c r="E56" i="9"/>
  <c r="B56" i="9" s="1"/>
  <c r="G193" i="1"/>
  <c r="G182" i="1"/>
  <c r="F239" i="9"/>
  <c r="B239" i="9" s="1"/>
  <c r="G181" i="1"/>
  <c r="E52" i="9"/>
  <c r="B52" i="9" s="1"/>
  <c r="G179" i="1"/>
  <c r="G178" i="1"/>
  <c r="G177" i="1"/>
  <c r="G176" i="1"/>
  <c r="G174" i="1"/>
  <c r="G175" i="1"/>
  <c r="F178" i="4"/>
  <c r="G173" i="1"/>
  <c r="G171" i="1"/>
  <c r="G169" i="1"/>
  <c r="G168" i="1"/>
  <c r="G166" i="1"/>
  <c r="G167" i="1"/>
  <c r="G164" i="1"/>
  <c r="G163" i="1"/>
  <c r="G162" i="1"/>
  <c r="H161" i="1"/>
  <c r="G156" i="1"/>
  <c r="H156" i="1"/>
  <c r="E153" i="4"/>
  <c r="F160" i="4"/>
  <c r="E48" i="9"/>
  <c r="B48" i="9" s="1"/>
  <c r="G113" i="1"/>
  <c r="H20" i="1"/>
  <c r="E27" i="9"/>
  <c r="B27" i="9" s="1"/>
  <c r="H4" i="1"/>
  <c r="F153" i="4"/>
  <c r="D149" i="1"/>
  <c r="H150" i="1"/>
  <c r="H151" i="1"/>
  <c r="F154" i="4"/>
  <c r="F120" i="4"/>
  <c r="G108" i="1"/>
  <c r="H108" i="1"/>
  <c r="F112" i="4"/>
  <c r="E45" i="9"/>
  <c r="B45" i="9" s="1"/>
  <c r="E82" i="4"/>
  <c r="D78" i="1" s="1"/>
  <c r="H78" i="1" s="1"/>
  <c r="F233" i="9"/>
  <c r="F91" i="4"/>
  <c r="E41" i="9"/>
  <c r="B41" i="9" s="1"/>
  <c r="H54" i="1"/>
  <c r="G54" i="1"/>
  <c r="F58" i="4"/>
  <c r="E49" i="4"/>
  <c r="D45" i="1" s="1"/>
  <c r="H19" i="1"/>
  <c r="F23" i="4"/>
  <c r="E28" i="9"/>
  <c r="B28" i="9" s="1"/>
  <c r="G1661" i="1"/>
  <c r="H1654" i="1"/>
  <c r="H1678" i="1"/>
  <c r="I40" i="3"/>
  <c r="G1681" i="1"/>
  <c r="H1674" i="1"/>
  <c r="G1669" i="1"/>
  <c r="H1666" i="1"/>
  <c r="H1658" i="1"/>
  <c r="G1637" i="1"/>
  <c r="H1634" i="1"/>
  <c r="G1629" i="1"/>
  <c r="H1630" i="1"/>
  <c r="D51" i="8"/>
  <c r="G1614" i="1"/>
  <c r="H1614" i="1"/>
  <c r="H1618" i="1"/>
  <c r="D25" i="8"/>
  <c r="C1602" i="1" s="1"/>
  <c r="G1602" i="1" s="1"/>
  <c r="G1613" i="1"/>
  <c r="G1593" i="1"/>
  <c r="H1592" i="1"/>
  <c r="G1585" i="1"/>
  <c r="H1610" i="1"/>
  <c r="H1606" i="1"/>
  <c r="D44" i="8"/>
  <c r="C1604" i="1"/>
  <c r="H1604" i="1" s="1"/>
  <c r="E327" i="9"/>
  <c r="B327" i="9" s="1"/>
  <c r="E31" i="9"/>
  <c r="B31" i="9" s="1"/>
  <c r="E307" i="9"/>
  <c r="B307" i="9" s="1"/>
  <c r="E324" i="9"/>
  <c r="B324" i="9" s="1"/>
  <c r="H1425" i="1"/>
  <c r="G1427" i="1"/>
  <c r="H1429" i="1"/>
  <c r="G1435" i="1"/>
  <c r="G1439" i="1"/>
  <c r="G1443" i="1"/>
  <c r="G1447" i="1"/>
  <c r="G1451" i="1"/>
  <c r="G1455" i="1"/>
  <c r="G1459" i="1"/>
  <c r="G1463" i="1"/>
  <c r="G1467" i="1"/>
  <c r="G1471"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39" i="1"/>
  <c r="G1539" i="1"/>
  <c r="H1541" i="1"/>
  <c r="G1541" i="1"/>
  <c r="J1541" i="1"/>
  <c r="H1545" i="1"/>
  <c r="G1545" i="1"/>
  <c r="J1545" i="1"/>
  <c r="G1549" i="1"/>
  <c r="I1549" i="1" s="1"/>
  <c r="I1550" i="1"/>
  <c r="J1551" i="1"/>
  <c r="G1553" i="1"/>
  <c r="G1426" i="1"/>
  <c r="H1428" i="1"/>
  <c r="G1430" i="1"/>
  <c r="G1434" i="1"/>
  <c r="G1438" i="1"/>
  <c r="G1442" i="1"/>
  <c r="G1446" i="1"/>
  <c r="G1450" i="1"/>
  <c r="G1454" i="1"/>
  <c r="G1458" i="1"/>
  <c r="G1462" i="1"/>
  <c r="G1466" i="1"/>
  <c r="G1470" i="1"/>
  <c r="G1474" i="1"/>
  <c r="H1553" i="1"/>
  <c r="J1553" i="1"/>
  <c r="I1557"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38" i="1"/>
  <c r="G1538" i="1"/>
  <c r="H1540" i="1"/>
  <c r="G1540" i="1"/>
  <c r="H1543" i="1"/>
  <c r="G1543" i="1"/>
  <c r="I1543" i="1" s="1"/>
  <c r="J1543" i="1"/>
  <c r="H1547" i="1"/>
  <c r="G1547" i="1"/>
  <c r="I1548" i="1"/>
  <c r="J1549" i="1"/>
  <c r="G1551" i="1"/>
  <c r="I1551" i="1" s="1"/>
  <c r="I1552" i="1"/>
  <c r="I1559" i="1"/>
  <c r="I1564" i="1"/>
  <c r="J1557" i="1"/>
  <c r="J1559" i="1"/>
  <c r="J1561" i="1"/>
  <c r="J1564" i="1"/>
  <c r="J1566" i="1"/>
  <c r="E640" i="4"/>
  <c r="D634" i="1" s="1"/>
  <c r="E7" i="5"/>
  <c r="H1542" i="1"/>
  <c r="I1542" i="1" s="1"/>
  <c r="H1544" i="1"/>
  <c r="I1544" i="1" s="1"/>
  <c r="H1546" i="1"/>
  <c r="I1546" i="1" s="1"/>
  <c r="H1570" i="1"/>
  <c r="I1570" i="1" s="1"/>
  <c r="J1570" i="1"/>
  <c r="H1573" i="1"/>
  <c r="I1573" i="1" s="1"/>
  <c r="H1576" i="1"/>
  <c r="I1576" i="1" s="1"/>
  <c r="J1576" i="1"/>
  <c r="H1578" i="1"/>
  <c r="I1578" i="1" s="1"/>
  <c r="H1581" i="1"/>
  <c r="I1581" i="1" s="1"/>
  <c r="J1581" i="1"/>
  <c r="G1583" i="1"/>
  <c r="H1586" i="1"/>
  <c r="G1588" i="1"/>
  <c r="G1591" i="1"/>
  <c r="H1594" i="1"/>
  <c r="G1596" i="1"/>
  <c r="G1599" i="1"/>
  <c r="H1602" i="1"/>
  <c r="G1608" i="1"/>
  <c r="G1612" i="1"/>
  <c r="G1616" i="1"/>
  <c r="G1620" i="1"/>
  <c r="G1624" i="1"/>
  <c r="G1632" i="1"/>
  <c r="G1636" i="1"/>
  <c r="G1640" i="1"/>
  <c r="G1644" i="1"/>
  <c r="G1648" i="1"/>
  <c r="G1652" i="1"/>
  <c r="G1656" i="1"/>
  <c r="G1660" i="1"/>
  <c r="G1664" i="1"/>
  <c r="G1668" i="1"/>
  <c r="G1672" i="1"/>
  <c r="G1676" i="1"/>
  <c r="G1680" i="1"/>
  <c r="G1684" i="1"/>
  <c r="E251" i="5"/>
  <c r="J1548" i="1"/>
  <c r="J1550" i="1"/>
  <c r="J1552" i="1"/>
  <c r="J1554" i="1"/>
  <c r="J1558" i="1"/>
  <c r="J1560" i="1"/>
  <c r="J1562" i="1"/>
  <c r="J1565" i="1"/>
  <c r="J1567" i="1"/>
  <c r="G1569" i="1"/>
  <c r="G1575" i="1"/>
  <c r="G1580" i="1"/>
  <c r="G1582" i="1"/>
  <c r="H1568" i="1"/>
  <c r="I1568" i="1" s="1"/>
  <c r="J1568" i="1"/>
  <c r="H1569" i="1"/>
  <c r="H1574" i="1"/>
  <c r="I1574" i="1" s="1"/>
  <c r="J1574" i="1"/>
  <c r="H1575" i="1"/>
  <c r="H1579" i="1"/>
  <c r="I1579" i="1" s="1"/>
  <c r="J1579" i="1"/>
  <c r="H1580" i="1"/>
  <c r="H1582" i="1"/>
  <c r="G1587" i="1"/>
  <c r="H1590" i="1"/>
  <c r="G1595" i="1"/>
  <c r="H1598" i="1"/>
  <c r="G1603" i="1"/>
  <c r="H1607" i="1"/>
  <c r="G1607" i="1"/>
  <c r="H1611" i="1"/>
  <c r="G1611" i="1"/>
  <c r="H1615" i="1"/>
  <c r="G1615" i="1"/>
  <c r="H1619" i="1"/>
  <c r="G1619"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E308" i="4"/>
  <c r="D648" i="4"/>
  <c r="H316" i="9"/>
  <c r="H315" i="9"/>
  <c r="G339" i="9"/>
  <c r="E339" i="9" s="1"/>
  <c r="B339" i="9" s="1"/>
  <c r="F219" i="5"/>
  <c r="F5" i="6"/>
  <c r="D43" i="4"/>
  <c r="E106" i="4"/>
  <c r="D102" i="1" s="1"/>
  <c r="E164" i="4"/>
  <c r="D160" i="1" s="1"/>
  <c r="D221" i="4"/>
  <c r="D308" i="4"/>
  <c r="D354" i="4"/>
  <c r="D479" i="4"/>
  <c r="D491" i="4"/>
  <c r="D597" i="4"/>
  <c r="D647" i="4"/>
  <c r="D12" i="5"/>
  <c r="D70" i="5"/>
  <c r="F64" i="4"/>
  <c r="D134" i="4"/>
  <c r="D202" i="4"/>
  <c r="D262" i="4"/>
  <c r="D321" i="4"/>
  <c r="D373" i="4"/>
  <c r="D466" i="4"/>
  <c r="D430" i="4" s="1"/>
  <c r="D536" i="4"/>
  <c r="D584" i="4"/>
  <c r="F636" i="4"/>
  <c r="G314" i="9"/>
  <c r="E314" i="9" s="1"/>
  <c r="B314" i="9" s="1"/>
  <c r="F89" i="5"/>
  <c r="F120" i="5"/>
  <c r="D178" i="5"/>
  <c r="F204" i="5"/>
  <c r="D203" i="5"/>
  <c r="D89" i="6"/>
  <c r="G345" i="9"/>
  <c r="E345" i="9" s="1"/>
  <c r="D7" i="4"/>
  <c r="H24" i="9"/>
  <c r="G24" i="9"/>
  <c r="F607" i="4"/>
  <c r="D88" i="5"/>
  <c r="D135" i="5"/>
  <c r="E147" i="5"/>
  <c r="D1152" i="1" s="1"/>
  <c r="G315" i="9"/>
  <c r="E315" i="9" s="1"/>
  <c r="B315" i="9" s="1"/>
  <c r="G316" i="9"/>
  <c r="E316" i="9" s="1"/>
  <c r="B316" i="9" s="1"/>
  <c r="D147" i="5"/>
  <c r="F150" i="5"/>
  <c r="D251" i="5"/>
  <c r="D274" i="5"/>
  <c r="F277" i="5"/>
  <c r="F36" i="6"/>
  <c r="D35" i="6"/>
  <c r="D129"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H310" i="9"/>
  <c r="G213" i="9"/>
  <c r="E213" i="9" s="1"/>
  <c r="B213" i="9" s="1"/>
  <c r="G212" i="9"/>
  <c r="E212" i="9" s="1"/>
  <c r="B212" i="9" s="1"/>
  <c r="G211" i="9"/>
  <c r="E211" i="9" s="1"/>
  <c r="B211" i="9" s="1"/>
  <c r="G210" i="9"/>
  <c r="E210" i="9" s="1"/>
  <c r="B210" i="9" s="1"/>
  <c r="G209" i="9"/>
  <c r="E209" i="9" s="1"/>
  <c r="B209" i="9" s="1"/>
  <c r="G208" i="9"/>
  <c r="E208" i="9" s="1"/>
  <c r="B208" i="9" s="1"/>
  <c r="L207" i="9"/>
  <c r="F207" i="9" s="1"/>
  <c r="G214" i="9"/>
  <c r="E214" i="9" s="1"/>
  <c r="B214" i="9" s="1"/>
  <c r="G205" i="9"/>
  <c r="E205" i="9" s="1"/>
  <c r="B205" i="9" s="1"/>
  <c r="G201" i="9"/>
  <c r="E201" i="9" s="1"/>
  <c r="B201" i="9" s="1"/>
  <c r="G197" i="9"/>
  <c r="E197" i="9" s="1"/>
  <c r="B197" i="9" s="1"/>
  <c r="G193" i="9"/>
  <c r="E193" i="9" s="1"/>
  <c r="B193" i="9" s="1"/>
  <c r="G206" i="9"/>
  <c r="E206" i="9" s="1"/>
  <c r="B206" i="9" s="1"/>
  <c r="G202" i="9"/>
  <c r="E202" i="9" s="1"/>
  <c r="B202" i="9" s="1"/>
  <c r="G198" i="9"/>
  <c r="E198" i="9" s="1"/>
  <c r="B198" i="9" s="1"/>
  <c r="G194" i="9"/>
  <c r="E194" i="9" s="1"/>
  <c r="B194"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7" i="9"/>
  <c r="E207" i="9" s="1"/>
  <c r="B207" i="9" s="1"/>
  <c r="G203" i="9"/>
  <c r="E203" i="9" s="1"/>
  <c r="B203" i="9" s="1"/>
  <c r="G199" i="9"/>
  <c r="E199" i="9" s="1"/>
  <c r="B199" i="9" s="1"/>
  <c r="G195" i="9"/>
  <c r="E195" i="9" s="1"/>
  <c r="B195" i="9" s="1"/>
  <c r="G191" i="9"/>
  <c r="E191" i="9" s="1"/>
  <c r="B191" i="9" s="1"/>
  <c r="G180" i="9"/>
  <c r="E180" i="9" s="1"/>
  <c r="B180" i="9" s="1"/>
  <c r="H179" i="9"/>
  <c r="G204" i="9"/>
  <c r="E204" i="9" s="1"/>
  <c r="B204" i="9" s="1"/>
  <c r="G200" i="9"/>
  <c r="E200" i="9" s="1"/>
  <c r="B200" i="9" s="1"/>
  <c r="G196" i="9"/>
  <c r="E196" i="9" s="1"/>
  <c r="B196" i="9" s="1"/>
  <c r="G192" i="9"/>
  <c r="E192" i="9" s="1"/>
  <c r="B192" i="9" s="1"/>
  <c r="G179" i="9"/>
  <c r="E179" i="9" s="1"/>
  <c r="B179" i="9" s="1"/>
  <c r="G178" i="9"/>
  <c r="E178" i="9" s="1"/>
  <c r="B178" i="9" s="1"/>
  <c r="G177" i="9"/>
  <c r="E177" i="9" s="1"/>
  <c r="B177" i="9" s="1"/>
  <c r="G176" i="9"/>
  <c r="E176" i="9" s="1"/>
  <c r="B176" i="9" s="1"/>
  <c r="G175" i="9"/>
  <c r="E175" i="9" s="1"/>
  <c r="B175" i="9" s="1"/>
  <c r="G174" i="9"/>
  <c r="E174" i="9" s="1"/>
  <c r="B174" i="9" s="1"/>
  <c r="I10" i="9"/>
  <c r="E177" i="5"/>
  <c r="E82" i="9"/>
  <c r="B82" i="9" s="1"/>
  <c r="F237" i="9"/>
  <c r="B237" i="9" s="1"/>
  <c r="F242" i="9"/>
  <c r="B242" i="9" s="1"/>
  <c r="F229" i="9"/>
  <c r="B229" i="9" s="1"/>
  <c r="B233" i="9"/>
  <c r="F234" i="9"/>
  <c r="B234" i="9" s="1"/>
  <c r="B249" i="9"/>
  <c r="F250" i="9"/>
  <c r="B250" i="9" s="1"/>
  <c r="B253" i="9"/>
  <c r="B232" i="9"/>
  <c r="B236" i="9"/>
  <c r="B240" i="9"/>
  <c r="B244" i="9"/>
  <c r="B248" i="9"/>
  <c r="B252" i="9"/>
  <c r="B256" i="9"/>
  <c r="B260" i="9"/>
  <c r="B264" i="9"/>
  <c r="B268" i="9"/>
  <c r="B272" i="9"/>
  <c r="B276" i="9"/>
  <c r="B280" i="9"/>
  <c r="B284" i="9"/>
  <c r="B288" i="9"/>
  <c r="B292" i="9"/>
  <c r="E319" i="9"/>
  <c r="B319" i="9" s="1"/>
  <c r="E305" i="9"/>
  <c r="B305" i="9" s="1"/>
  <c r="B321" i="9"/>
  <c r="E311" i="9"/>
  <c r="B311" i="9" s="1"/>
  <c r="E323" i="9"/>
  <c r="B323" i="9" s="1"/>
  <c r="F228" i="9" l="1"/>
  <c r="B228" i="9" s="1"/>
  <c r="E639" i="4"/>
  <c r="D633" i="1" s="1"/>
  <c r="E360" i="4"/>
  <c r="D355" i="1" s="1"/>
  <c r="G149" i="1"/>
  <c r="H149" i="1"/>
  <c r="G78" i="1"/>
  <c r="F82" i="4"/>
  <c r="G45" i="1"/>
  <c r="H45" i="1"/>
  <c r="F49" i="4"/>
  <c r="D45" i="8"/>
  <c r="G343" i="9" s="1"/>
  <c r="E343" i="9" s="1"/>
  <c r="B343" i="9" s="1"/>
  <c r="C1628" i="1"/>
  <c r="G1604" i="1"/>
  <c r="I38" i="3"/>
  <c r="C1621" i="1"/>
  <c r="H19" i="9"/>
  <c r="E19" i="9" s="1"/>
  <c r="B19" i="9" s="1"/>
  <c r="F430" i="4"/>
  <c r="C424" i="1"/>
  <c r="E310" i="9"/>
  <c r="B310" i="9" s="1"/>
  <c r="E24" i="9"/>
  <c r="B345" i="9"/>
  <c r="E344" i="9"/>
  <c r="I10" i="3" s="1"/>
  <c r="G336" i="9"/>
  <c r="E336" i="9" s="1"/>
  <c r="B336" i="9" s="1"/>
  <c r="F178" i="5"/>
  <c r="D177" i="5"/>
  <c r="C1182" i="1"/>
  <c r="F202" i="4"/>
  <c r="D152" i="4"/>
  <c r="C198" i="1"/>
  <c r="F12" i="5"/>
  <c r="D7" i="5"/>
  <c r="C1017" i="1"/>
  <c r="F479" i="4"/>
  <c r="C473" i="1"/>
  <c r="F221" i="4"/>
  <c r="C217" i="1"/>
  <c r="F43" i="4"/>
  <c r="C39" i="1"/>
  <c r="D141" i="6"/>
  <c r="G347" i="9" s="1"/>
  <c r="E347" i="9" s="1"/>
  <c r="E309" i="9"/>
  <c r="B309" i="9" s="1"/>
  <c r="F129" i="6"/>
  <c r="C1525" i="1"/>
  <c r="F147" i="5"/>
  <c r="C1152" i="1"/>
  <c r="F135" i="5"/>
  <c r="C1140" i="1"/>
  <c r="F89" i="6"/>
  <c r="C1485" i="1"/>
  <c r="F584" i="4"/>
  <c r="C578" i="1"/>
  <c r="F373" i="4"/>
  <c r="C368" i="1"/>
  <c r="F134" i="4"/>
  <c r="C130" i="1"/>
  <c r="F647" i="4"/>
  <c r="C641" i="1"/>
  <c r="D360" i="4"/>
  <c r="G160" i="1"/>
  <c r="H160" i="1"/>
  <c r="F106" i="4"/>
  <c r="I1580" i="1"/>
  <c r="I24" i="3"/>
  <c r="D1255" i="1"/>
  <c r="F274" i="5"/>
  <c r="C1278" i="1"/>
  <c r="F88" i="5"/>
  <c r="C1093" i="1"/>
  <c r="F7" i="4"/>
  <c r="D6" i="4"/>
  <c r="C3" i="1"/>
  <c r="G338" i="9"/>
  <c r="E338" i="9" s="1"/>
  <c r="B338" i="9" s="1"/>
  <c r="F203" i="5"/>
  <c r="C1207" i="1"/>
  <c r="D535" i="4"/>
  <c r="F536" i="4"/>
  <c r="C530" i="1"/>
  <c r="F321" i="4"/>
  <c r="C316" i="1"/>
  <c r="F597" i="4"/>
  <c r="C591" i="1"/>
  <c r="F354" i="4"/>
  <c r="C349" i="1"/>
  <c r="E152" i="4"/>
  <c r="F648" i="4"/>
  <c r="C642" i="1"/>
  <c r="E6" i="4"/>
  <c r="I1575" i="1"/>
  <c r="F164" i="4"/>
  <c r="I1553" i="1"/>
  <c r="I1541" i="1"/>
  <c r="E176" i="5"/>
  <c r="D1180" i="1" s="1"/>
  <c r="I23" i="3"/>
  <c r="D1181" i="1"/>
  <c r="F35" i="6"/>
  <c r="H27" i="3"/>
  <c r="C1431" i="1"/>
  <c r="F251" i="5"/>
  <c r="H24" i="3"/>
  <c r="C1255" i="1"/>
  <c r="F466" i="4"/>
  <c r="C460" i="1"/>
  <c r="F262" i="4"/>
  <c r="C258" i="1"/>
  <c r="F70" i="5"/>
  <c r="D69" i="5"/>
  <c r="C1075" i="1"/>
  <c r="F491" i="4"/>
  <c r="C485" i="1"/>
  <c r="F308" i="4"/>
  <c r="D417" i="4"/>
  <c r="C303" i="1"/>
  <c r="G102" i="1"/>
  <c r="H102" i="1"/>
  <c r="D303" i="1"/>
  <c r="E69" i="5"/>
  <c r="I1569" i="1"/>
  <c r="I21" i="3"/>
  <c r="E6" i="5"/>
  <c r="D1012" i="1"/>
  <c r="I1545" i="1"/>
  <c r="E417" i="4" l="1"/>
  <c r="D412" i="1" s="1"/>
  <c r="E418" i="4"/>
  <c r="D413" i="1" s="1"/>
  <c r="I39" i="3"/>
  <c r="C1622" i="1"/>
  <c r="H11" i="3" s="1"/>
  <c r="G342" i="9"/>
  <c r="E342" i="9" s="1"/>
  <c r="B342" i="9" s="1"/>
  <c r="K1480" i="9"/>
  <c r="H1628" i="1"/>
  <c r="G1628" i="1"/>
  <c r="G1621" i="1"/>
  <c r="H1621" i="1"/>
  <c r="E346" i="9"/>
  <c r="B347" i="9"/>
  <c r="G217" i="1"/>
  <c r="H217" i="1"/>
  <c r="G1017" i="1"/>
  <c r="H1017" i="1"/>
  <c r="D299" i="4"/>
  <c r="F152" i="4"/>
  <c r="H17" i="3"/>
  <c r="C148" i="1"/>
  <c r="B24" i="9"/>
  <c r="F417" i="4"/>
  <c r="C412" i="1"/>
  <c r="I17" i="3"/>
  <c r="E299" i="4"/>
  <c r="D148" i="1"/>
  <c r="I16" i="3"/>
  <c r="E422" i="4"/>
  <c r="D2" i="1"/>
  <c r="G349" i="1"/>
  <c r="H349" i="1"/>
  <c r="G316" i="1"/>
  <c r="H316" i="1"/>
  <c r="F535" i="4"/>
  <c r="D640" i="4"/>
  <c r="C529" i="1"/>
  <c r="G3" i="1"/>
  <c r="H3" i="1"/>
  <c r="G130" i="1"/>
  <c r="H130" i="1"/>
  <c r="G578" i="1"/>
  <c r="H578" i="1"/>
  <c r="G1140" i="1"/>
  <c r="H1140" i="1"/>
  <c r="H1525" i="1"/>
  <c r="G1525" i="1"/>
  <c r="F141" i="6"/>
  <c r="H30" i="3"/>
  <c r="C1537" i="1"/>
  <c r="F7" i="5"/>
  <c r="H21" i="3"/>
  <c r="D6" i="5"/>
  <c r="C1012" i="1"/>
  <c r="G424" i="1"/>
  <c r="H424" i="1"/>
  <c r="G1075" i="1"/>
  <c r="H1075" i="1"/>
  <c r="G1093" i="1"/>
  <c r="H1093" i="1"/>
  <c r="H299" i="9"/>
  <c r="D1011" i="1"/>
  <c r="G485" i="1"/>
  <c r="H485" i="1"/>
  <c r="H1431" i="1"/>
  <c r="G1431" i="1"/>
  <c r="H9" i="3"/>
  <c r="G642" i="1"/>
  <c r="H642" i="1"/>
  <c r="G1207" i="1"/>
  <c r="H1207" i="1"/>
  <c r="D300" i="4"/>
  <c r="F6" i="4"/>
  <c r="H16" i="3"/>
  <c r="D422" i="4"/>
  <c r="C2" i="1"/>
  <c r="G1278" i="1"/>
  <c r="H1278" i="1"/>
  <c r="D418" i="4"/>
  <c r="F360" i="4"/>
  <c r="C355" i="1"/>
  <c r="G39" i="1"/>
  <c r="H39" i="1"/>
  <c r="G473" i="1"/>
  <c r="H473" i="1"/>
  <c r="G1182" i="1"/>
  <c r="H1182" i="1"/>
  <c r="H22" i="3"/>
  <c r="F69" i="5"/>
  <c r="C1074" i="1"/>
  <c r="G460" i="1"/>
  <c r="H460" i="1"/>
  <c r="I22" i="3"/>
  <c r="D1074" i="1"/>
  <c r="G303" i="1"/>
  <c r="H303" i="1"/>
  <c r="G258" i="1"/>
  <c r="H258" i="1"/>
  <c r="G1255" i="1"/>
  <c r="H1255" i="1"/>
  <c r="G591" i="1"/>
  <c r="H591" i="1"/>
  <c r="G530" i="1"/>
  <c r="H530" i="1"/>
  <c r="G641" i="1"/>
  <c r="H641" i="1"/>
  <c r="G368" i="1"/>
  <c r="H368" i="1"/>
  <c r="H1485" i="1"/>
  <c r="G1485" i="1"/>
  <c r="G1152" i="1"/>
  <c r="H1152" i="1"/>
  <c r="G198" i="1"/>
  <c r="H198" i="1"/>
  <c r="D176" i="5"/>
  <c r="H23" i="3"/>
  <c r="F177" i="5"/>
  <c r="C1181" i="1"/>
  <c r="D639" i="4"/>
  <c r="E341" i="9" l="1"/>
  <c r="G1622" i="1"/>
  <c r="H1622" i="1"/>
  <c r="N3" i="9"/>
  <c r="I11" i="3"/>
  <c r="H2" i="1"/>
  <c r="G2" i="1"/>
  <c r="C296" i="1"/>
  <c r="G299" i="9"/>
  <c r="E299" i="9" s="1"/>
  <c r="G306" i="9"/>
  <c r="E306" i="9" s="1"/>
  <c r="B306" i="9" s="1"/>
  <c r="F6" i="5"/>
  <c r="C1011" i="1"/>
  <c r="G529" i="1"/>
  <c r="H529" i="1"/>
  <c r="E643" i="4"/>
  <c r="E424" i="4"/>
  <c r="D419" i="1" s="1"/>
  <c r="D417" i="1"/>
  <c r="E301" i="4"/>
  <c r="D297" i="1" s="1"/>
  <c r="E423" i="4"/>
  <c r="D295" i="1"/>
  <c r="F639" i="4"/>
  <c r="C633" i="1"/>
  <c r="F418" i="4"/>
  <c r="C413" i="1"/>
  <c r="F640" i="4"/>
  <c r="C634" i="1"/>
  <c r="D301" i="4"/>
  <c r="F299" i="4"/>
  <c r="D423" i="4"/>
  <c r="C295" i="1"/>
  <c r="F176" i="5"/>
  <c r="C1180" i="1"/>
  <c r="K3" i="9"/>
  <c r="I9" i="3"/>
  <c r="E300" i="4"/>
  <c r="G412" i="1"/>
  <c r="H412" i="1"/>
  <c r="G148" i="1"/>
  <c r="H148" i="1"/>
  <c r="D424" i="4"/>
  <c r="F422" i="4"/>
  <c r="D643" i="4"/>
  <c r="C417" i="1"/>
  <c r="G1181" i="1"/>
  <c r="H1181" i="1"/>
  <c r="G1074" i="1"/>
  <c r="H1074" i="1"/>
  <c r="G355" i="1"/>
  <c r="H355" i="1"/>
  <c r="G1012" i="1"/>
  <c r="H1012" i="1"/>
  <c r="H1537" i="1"/>
  <c r="G1537" i="1"/>
  <c r="F424" i="4" l="1"/>
  <c r="C419" i="1"/>
  <c r="G413" i="1"/>
  <c r="H413" i="1"/>
  <c r="H8" i="3"/>
  <c r="G1011" i="1"/>
  <c r="H1011" i="1"/>
  <c r="G417" i="1"/>
  <c r="H417" i="1"/>
  <c r="D296" i="1"/>
  <c r="G296" i="1" s="1"/>
  <c r="F301" i="4"/>
  <c r="C297" i="1"/>
  <c r="E425" i="4"/>
  <c r="D420" i="1" s="1"/>
  <c r="E644" i="4"/>
  <c r="D418" i="1"/>
  <c r="H20" i="9"/>
  <c r="D637" i="1"/>
  <c r="F300" i="4"/>
  <c r="G634" i="1"/>
  <c r="H634" i="1"/>
  <c r="G633" i="1"/>
  <c r="H633" i="1"/>
  <c r="D645" i="4"/>
  <c r="F643" i="4"/>
  <c r="C637" i="1"/>
  <c r="G295" i="1"/>
  <c r="H295" i="1"/>
  <c r="D425" i="4"/>
  <c r="F423" i="4"/>
  <c r="D644" i="4"/>
  <c r="C418" i="1"/>
  <c r="G20" i="9"/>
  <c r="B299" i="9"/>
  <c r="G1180" i="1"/>
  <c r="H1180" i="1"/>
  <c r="E20" i="9" l="1"/>
  <c r="B20" i="9" s="1"/>
  <c r="H296" i="1"/>
  <c r="G418" i="1"/>
  <c r="H418" i="1"/>
  <c r="G297" i="1"/>
  <c r="H297" i="1"/>
  <c r="G637" i="1"/>
  <c r="H637" i="1"/>
  <c r="E646" i="4"/>
  <c r="D638" i="1"/>
  <c r="F425" i="4"/>
  <c r="C420" i="1"/>
  <c r="E645" i="4"/>
  <c r="D649" i="4"/>
  <c r="F645" i="4"/>
  <c r="C639" i="1"/>
  <c r="D646" i="4"/>
  <c r="F644" i="4"/>
  <c r="C638" i="1"/>
  <c r="G419" i="1"/>
  <c r="H419" i="1"/>
  <c r="M3" i="9"/>
  <c r="D650" i="4" l="1"/>
  <c r="F646" i="4"/>
  <c r="C640" i="1"/>
  <c r="E649" i="4"/>
  <c r="D639" i="1"/>
  <c r="G639" i="1" s="1"/>
  <c r="E650" i="4"/>
  <c r="D640" i="1"/>
  <c r="H18" i="3"/>
  <c r="F649" i="4"/>
  <c r="C643" i="1"/>
  <c r="G420" i="1"/>
  <c r="H420" i="1"/>
  <c r="G334" i="9"/>
  <c r="H334" i="9"/>
  <c r="G638" i="1"/>
  <c r="H638" i="1"/>
  <c r="G297" i="9" l="1"/>
  <c r="E297" i="9" s="1"/>
  <c r="B297" i="9" s="1"/>
  <c r="H639" i="1"/>
  <c r="I18" i="3"/>
  <c r="D643" i="1"/>
  <c r="G643" i="1" s="1"/>
  <c r="I19" i="3"/>
  <c r="D644" i="1"/>
  <c r="G640" i="1"/>
  <c r="H640" i="1"/>
  <c r="E334" i="9"/>
  <c r="H19" i="3"/>
  <c r="F650" i="4"/>
  <c r="C644" i="1"/>
  <c r="H7" i="3" l="1"/>
  <c r="J3" i="9" s="1"/>
  <c r="H643" i="1"/>
  <c r="G644" i="1"/>
  <c r="H644" i="1"/>
  <c r="B334" i="9"/>
  <c r="E298" i="9"/>
  <c r="I8" i="3" s="1"/>
  <c r="L293" i="9" l="1"/>
  <c r="F293" i="9" s="1"/>
  <c r="H295" i="9"/>
  <c r="G295" i="9"/>
  <c r="H18" i="9"/>
  <c r="G18" i="9"/>
  <c r="K8" i="9"/>
  <c r="J13" i="9"/>
  <c r="K9" i="9"/>
  <c r="L15" i="9"/>
  <c r="G21" i="9"/>
  <c r="I8" i="9"/>
  <c r="M15" i="9"/>
  <c r="G15" i="9"/>
  <c r="J17" i="9"/>
  <c r="J9" i="9"/>
  <c r="H15" i="9"/>
  <c r="K5" i="9"/>
  <c r="J10" i="9"/>
  <c r="M16" i="9"/>
  <c r="G22" i="9"/>
  <c r="K10" i="9"/>
  <c r="G16" i="9"/>
  <c r="H21" i="9"/>
  <c r="I5" i="9"/>
  <c r="K11" i="9"/>
  <c r="H16" i="9"/>
  <c r="J11" i="9"/>
  <c r="J12" i="9"/>
  <c r="I13" i="9"/>
  <c r="J5" i="9"/>
  <c r="L16" i="9"/>
  <c r="F16" i="9" s="1"/>
  <c r="J6" i="9"/>
  <c r="I11" i="9"/>
  <c r="H17" i="9"/>
  <c r="K6" i="9"/>
  <c r="I17" i="9"/>
  <c r="H22" i="9"/>
  <c r="K7" i="9"/>
  <c r="J8" i="9"/>
  <c r="I9" i="9"/>
  <c r="I6" i="9"/>
  <c r="K12" i="9"/>
  <c r="G17" i="9"/>
  <c r="I7" i="9"/>
  <c r="K13" i="9"/>
  <c r="J7" i="9"/>
  <c r="I12" i="9"/>
  <c r="E295" i="9" l="1"/>
  <c r="B295" i="9" s="1"/>
  <c r="E17" i="9"/>
  <c r="B17" i="9" s="1"/>
  <c r="E10" i="9"/>
  <c r="B10" i="9" s="1"/>
  <c r="E7" i="9"/>
  <c r="B7" i="9" s="1"/>
  <c r="E9" i="9"/>
  <c r="B9" i="9" s="1"/>
  <c r="E12" i="9"/>
  <c r="B12" i="9" s="1"/>
  <c r="E5" i="9"/>
  <c r="E22" i="9"/>
  <c r="B22" i="9" s="1"/>
  <c r="E8" i="9"/>
  <c r="B8" i="9" s="1"/>
  <c r="E16" i="9"/>
  <c r="B16" i="9" s="1"/>
  <c r="E21" i="9"/>
  <c r="B21" i="9" s="1"/>
  <c r="E6" i="9"/>
  <c r="B6" i="9" s="1"/>
  <c r="E11" i="9"/>
  <c r="B11" i="9" s="1"/>
  <c r="E13" i="9"/>
  <c r="B13" i="9" s="1"/>
  <c r="E15" i="9"/>
  <c r="F15" i="9"/>
  <c r="F14" i="9" s="1"/>
  <c r="E18" i="9"/>
  <c r="B18" i="9" s="1"/>
  <c r="B293" i="9"/>
  <c r="F23" i="9"/>
  <c r="E23" i="9" l="1"/>
  <c r="I7" i="3" s="1"/>
  <c r="F3" i="9"/>
  <c r="E14" i="9"/>
  <c r="I12" i="3" s="1"/>
  <c r="B15" i="9"/>
  <c r="E4" i="9"/>
  <c r="B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<sst xmlns="http://schemas.openxmlformats.org/spreadsheetml/2006/main" count="4719" uniqueCount="3652">
  <si>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</si>
  <si>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</si>
  <si>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</si>
  <si>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</si>
  <si>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</si>
  <si>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</si>
  <si>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</si>
  <si>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</si>
  <si>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</si>
  <si>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</si>
  <si>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</si>
  <si>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</si>
  <si>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</si>
  <si>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</si>
  <si>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</si>
  <si>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</si>
  <si>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</si>
  <si>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</si>
  <si>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</si>
  <si>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</si>
  <si>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</si>
  <si>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</si>
  <si>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</si>
  <si>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</si>
  <si>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</si>
  <si>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</si>
  <si>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</si>
  <si>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</si>
  <si>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</si>
  <si>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</si>
  <si>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</si>
  <si>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LIŠANE OSTROVIČKE</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</si>
  <si>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</si>
  <si>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</si>
  <si>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</si>
  <si>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</si>
  <si>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</si>
  <si>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</si>
  <si>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</si>
  <si>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</si>
  <si>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</si>
  <si>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</si>
  <si>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</si>
  <si>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</si>
  <si>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</si>
  <si>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</si>
  <si>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</si>
  <si>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</si>
  <si>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</si>
  <si>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</si>
  <si>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</si>
  <si>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</si>
  <si>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</si>
  <si>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</si>
  <si>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</si>
  <si>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</si>
  <si>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34725 - OPĆINA LIŠANE OSTROVIČKE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</si>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</sst>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73528.47</v>
      </c>
      <c r="D2" s="6">
        <f>'PR-RAS'!E6</f>
        <v>146634.01</v>
      </c>
      <c r="E2" s="6">
        <v>0</v>
      </c>
      <c r="F2" s="6">
        <v>0</v>
      </c>
      <c r="G2" s="7">
        <f t="shared" ref="G2:G274" si="0">(B2/1000)*(C2*1+D2*2)</f>
        <v>366.79649000000001</v>
      </c>
      <c r="H2" s="7">
        <f t="shared" ref="H2:H274" si="1">ABS(C2-ROUND(C2,0))+ABS(D2-ROUND(D2,0))</f>
        <v>0.48000000001047738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31499.22</v>
      </c>
      <c r="D3" s="1">
        <f>'PR-RAS'!E7</f>
        <v>48129.03</v>
      </c>
      <c r="E3" s="1">
        <v>0</v>
      </c>
      <c r="F3" s="1">
        <v>0</v>
      </c>
      <c r="G3" s="2">
        <f t="shared" si="0"/>
        <v>255.51455999999999</v>
      </c>
      <c r="H3" s="2">
        <f t="shared" si="1"/>
        <v>0.25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27642.14</v>
      </c>
      <c r="D4" s="1">
        <f>'PR-RAS'!E8</f>
        <v>46059.95</v>
      </c>
      <c r="E4" s="1">
        <v>0</v>
      </c>
      <c r="F4" s="1">
        <v>0</v>
      </c>
      <c r="G4" s="2">
        <f t="shared" si="0"/>
        <v>359.28611999999998</v>
      </c>
      <c r="H4" s="2">
        <f t="shared" si="1"/>
        <v>0.19000000000232831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27642.14</v>
      </c>
      <c r="D5" s="1">
        <f>'PR-RAS'!E9</f>
        <v>46059.95</v>
      </c>
      <c r="E5" s="1">
        <v>0</v>
      </c>
      <c r="F5" s="1">
        <v>0</v>
      </c>
      <c r="G5" s="2">
        <f t="shared" si="0"/>
        <v>479.04816</v>
      </c>
      <c r="H5" s="2">
        <f t="shared" si="1"/>
        <v>0.19000000000232831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3857.0800000000004</v>
      </c>
      <c r="D19" s="1">
        <f>'PR-RAS'!E23</f>
        <v>1796.1399999999999</v>
      </c>
      <c r="E19" s="1">
        <v>0</v>
      </c>
      <c r="F19" s="1">
        <v>0</v>
      </c>
      <c r="G19" s="2">
        <f t="shared" si="0"/>
        <v>134.08848</v>
      </c>
      <c r="H19" s="2">
        <f t="shared" si="1"/>
        <v>0.22000000000025466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141.57</v>
      </c>
      <c r="D20" s="1">
        <f>'PR-RAS'!E24</f>
        <v>676.16</v>
      </c>
      <c r="E20" s="1">
        <v>0</v>
      </c>
      <c r="F20" s="1">
        <v>0</v>
      </c>
      <c r="G20" s="2">
        <f t="shared" si="0"/>
        <v>28.383909999999997</v>
      </c>
      <c r="H20" s="2">
        <f t="shared" si="1"/>
        <v>0.58999999999997499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3715.51</v>
      </c>
      <c r="D23" s="1">
        <f>'PR-RAS'!E27</f>
        <v>1119.98</v>
      </c>
      <c r="E23" s="1">
        <v>0</v>
      </c>
      <c r="F23" s="1">
        <v>0</v>
      </c>
      <c r="G23" s="2">
        <f t="shared" si="0"/>
        <v>131.02034</v>
      </c>
      <c r="H23" s="2">
        <f t="shared" si="1"/>
        <v>0.50999999999976353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272.94</v>
      </c>
      <c r="E25" s="1">
        <v>0</v>
      </c>
      <c r="F25" s="1">
        <v>0</v>
      </c>
      <c r="G25" s="2">
        <f t="shared" si="0"/>
        <v>13.10112</v>
      </c>
      <c r="H25" s="2">
        <f t="shared" si="1"/>
        <v>6.0000000000002274E-2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272.94</v>
      </c>
      <c r="E27" s="1">
        <v>0</v>
      </c>
      <c r="F27" s="1">
        <v>0</v>
      </c>
      <c r="G27" s="2">
        <f t="shared" si="0"/>
        <v>14.192879999999999</v>
      </c>
      <c r="H27" s="2">
        <f t="shared" si="1"/>
        <v>6.0000000000002274E-2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29460.84</v>
      </c>
      <c r="D45" s="1">
        <f>'PR-RAS'!E49</f>
        <v>87845.42</v>
      </c>
      <c r="E45" s="1">
        <v>0</v>
      </c>
      <c r="F45" s="1">
        <v>0</v>
      </c>
      <c r="G45" s="2">
        <f t="shared" si="0"/>
        <v>9026.6739199999993</v>
      </c>
      <c r="H45" s="2">
        <f t="shared" si="1"/>
        <v>0.57999999999810825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29460.84</v>
      </c>
      <c r="D54" s="1">
        <f>'PR-RAS'!E58</f>
        <v>87845.42</v>
      </c>
      <c r="E54" s="1">
        <v>0</v>
      </c>
      <c r="F54" s="1">
        <v>0</v>
      </c>
      <c r="G54" s="2">
        <f t="shared" si="0"/>
        <v>10873.03904</v>
      </c>
      <c r="H54" s="2">
        <f t="shared" si="1"/>
        <v>0.57999999999810825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29460.84</v>
      </c>
      <c r="D55" s="1">
        <f>'PR-RAS'!E59</f>
        <v>41595.42</v>
      </c>
      <c r="E55" s="1">
        <v>0</v>
      </c>
      <c r="F55" s="1">
        <v>0</v>
      </c>
      <c r="G55" s="2">
        <f t="shared" si="0"/>
        <v>6083.1907199999996</v>
      </c>
      <c r="H55" s="2">
        <f t="shared" si="1"/>
        <v>0.57999999999810825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46250</v>
      </c>
      <c r="E56" s="1">
        <v>0</v>
      </c>
      <c r="F56" s="1">
        <v>0</v>
      </c>
      <c r="G56" s="2">
        <f t="shared" si="0"/>
        <v>5087.5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7340.47</v>
      </c>
      <c r="D78" s="1">
        <f>'PR-RAS'!E82</f>
        <v>7364.85</v>
      </c>
      <c r="E78" s="1">
        <v>0</v>
      </c>
      <c r="F78" s="1">
        <v>0</v>
      </c>
      <c r="G78" s="2">
        <f t="shared" si="0"/>
        <v>1699.40309</v>
      </c>
      <c r="H78" s="2">
        <f t="shared" si="1"/>
        <v>0.61999999999989086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0.35</v>
      </c>
      <c r="E79" s="1">
        <v>0</v>
      </c>
      <c r="F79" s="1">
        <v>0</v>
      </c>
      <c r="G79" s="2">
        <f t="shared" si="0"/>
        <v>5.4599999999999996E-2</v>
      </c>
      <c r="H79" s="2">
        <f t="shared" si="1"/>
        <v>0.35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0.35</v>
      </c>
      <c r="E82" s="1">
        <v>0</v>
      </c>
      <c r="F82" s="1">
        <v>0</v>
      </c>
      <c r="G82" s="2">
        <f t="shared" si="0"/>
        <v>5.67E-2</v>
      </c>
      <c r="H82" s="2">
        <f t="shared" si="1"/>
        <v>0.35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7340.47</v>
      </c>
      <c r="D87" s="1">
        <f>'PR-RAS'!E91</f>
        <v>7364.5</v>
      </c>
      <c r="E87" s="1">
        <v>0</v>
      </c>
      <c r="F87" s="1">
        <v>0</v>
      </c>
      <c r="G87" s="2">
        <f t="shared" si="0"/>
        <v>1897.97442</v>
      </c>
      <c r="H87" s="2">
        <f t="shared" si="1"/>
        <v>0.97000000000025466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663.61</v>
      </c>
      <c r="D88" s="1">
        <f>'PR-RAS'!E92</f>
        <v>0</v>
      </c>
      <c r="E88" s="1">
        <v>0</v>
      </c>
      <c r="F88" s="1">
        <v>0</v>
      </c>
      <c r="G88" s="2">
        <f t="shared" si="0"/>
        <v>57.734069999999996</v>
      </c>
      <c r="H88" s="2">
        <f t="shared" si="1"/>
        <v>0.38999999999998636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1401.93</v>
      </c>
      <c r="D89" s="1">
        <f>'PR-RAS'!E93</f>
        <v>2089.5700000000002</v>
      </c>
      <c r="E89" s="1">
        <v>0</v>
      </c>
      <c r="F89" s="1">
        <v>0</v>
      </c>
      <c r="G89" s="2">
        <f t="shared" si="0"/>
        <v>491.13416000000001</v>
      </c>
      <c r="H89" s="2">
        <f t="shared" si="1"/>
        <v>0.49999999999977263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5274.93</v>
      </c>
      <c r="D90" s="1">
        <f>'PR-RAS'!E94</f>
        <v>5274.93</v>
      </c>
      <c r="E90" s="1">
        <v>0</v>
      </c>
      <c r="F90" s="1">
        <v>0</v>
      </c>
      <c r="G90" s="2">
        <f t="shared" si="0"/>
        <v>1408.4063100000001</v>
      </c>
      <c r="H90" s="2">
        <f t="shared" si="1"/>
        <v>0.13999999999941792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5227.9399999999996</v>
      </c>
      <c r="D102" s="1">
        <f>'PR-RAS'!E106</f>
        <v>3294.71</v>
      </c>
      <c r="E102" s="1">
        <v>0</v>
      </c>
      <c r="F102" s="1">
        <v>0</v>
      </c>
      <c r="G102" s="2">
        <f t="shared" si="0"/>
        <v>1193.5533600000001</v>
      </c>
      <c r="H102" s="2">
        <f t="shared" si="1"/>
        <v>0.3500000000003638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33.869999999999997</v>
      </c>
      <c r="D103" s="1">
        <f>'PR-RAS'!E107</f>
        <v>70.010000000000005</v>
      </c>
      <c r="E103" s="1">
        <v>0</v>
      </c>
      <c r="F103" s="1">
        <v>0</v>
      </c>
      <c r="G103" s="2">
        <f t="shared" si="0"/>
        <v>17.73678</v>
      </c>
      <c r="H103" s="2">
        <f t="shared" si="1"/>
        <v>0.14000000000000767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33.869999999999997</v>
      </c>
      <c r="D107" s="1">
        <f>'PR-RAS'!E111</f>
        <v>70.010000000000005</v>
      </c>
      <c r="E107" s="1">
        <v>0</v>
      </c>
      <c r="F107" s="1">
        <v>0</v>
      </c>
      <c r="G107" s="2">
        <f t="shared" si="0"/>
        <v>18.43234</v>
      </c>
      <c r="H107" s="2">
        <f t="shared" si="1"/>
        <v>0.14000000000000767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2782.37</v>
      </c>
      <c r="D108" s="1">
        <f>'PR-RAS'!E112</f>
        <v>1711.65</v>
      </c>
      <c r="E108" s="1">
        <v>0</v>
      </c>
      <c r="F108" s="1">
        <v>0</v>
      </c>
      <c r="G108" s="2">
        <f t="shared" si="0"/>
        <v>664.00669000000005</v>
      </c>
      <c r="H108" s="2">
        <f t="shared" si="1"/>
        <v>0.71999999999979991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2782.37</v>
      </c>
      <c r="D113" s="1">
        <f>'PR-RAS'!E117</f>
        <v>1711.65</v>
      </c>
      <c r="E113" s="1">
        <v>0</v>
      </c>
      <c r="F113" s="1">
        <v>0</v>
      </c>
      <c r="G113" s="2">
        <f t="shared" si="0"/>
        <v>695.03503999999998</v>
      </c>
      <c r="H113" s="2">
        <f t="shared" si="1"/>
        <v>0.71999999999979991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2411.6999999999998</v>
      </c>
      <c r="D116" s="1">
        <f>'PR-RAS'!E120</f>
        <v>1513.05</v>
      </c>
      <c r="E116" s="1">
        <v>0</v>
      </c>
      <c r="F116" s="1">
        <v>0</v>
      </c>
      <c r="G116" s="2">
        <f t="shared" si="0"/>
        <v>625.34699999999998</v>
      </c>
      <c r="H116" s="2">
        <f t="shared" si="1"/>
        <v>0.35000000000013642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293.22000000000003</v>
      </c>
      <c r="D117" s="1">
        <f>'PR-RAS'!E121</f>
        <v>0</v>
      </c>
      <c r="E117" s="1">
        <v>0</v>
      </c>
      <c r="F117" s="1">
        <v>0</v>
      </c>
      <c r="G117" s="2">
        <f t="shared" si="0"/>
        <v>34.013520000000007</v>
      </c>
      <c r="H117" s="2">
        <f t="shared" si="1"/>
        <v>0.22000000000002728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2118.48</v>
      </c>
      <c r="D118" s="1">
        <f>'PR-RAS'!E122</f>
        <v>1513.05</v>
      </c>
      <c r="E118" s="1">
        <v>0</v>
      </c>
      <c r="F118" s="1">
        <v>0</v>
      </c>
      <c r="G118" s="2">
        <f t="shared" si="0"/>
        <v>601.91586000000007</v>
      </c>
      <c r="H118" s="2">
        <f t="shared" si="1"/>
        <v>0.52999999999997272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53142.89</v>
      </c>
      <c r="D148" s="1">
        <f>'PR-RAS'!E152</f>
        <v>60459.640000000007</v>
      </c>
      <c r="E148" s="1">
        <v>0</v>
      </c>
      <c r="F148" s="1">
        <v>0</v>
      </c>
      <c r="G148" s="2">
        <f t="shared" si="0"/>
        <v>25587.138989999999</v>
      </c>
      <c r="H148" s="2">
        <f t="shared" si="1"/>
        <v>0.4699999999938882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27834.27</v>
      </c>
      <c r="D149" s="1">
        <f>'PR-RAS'!E153</f>
        <v>31062.95</v>
      </c>
      <c r="E149" s="1">
        <v>0</v>
      </c>
      <c r="F149" s="1">
        <v>0</v>
      </c>
      <c r="G149" s="2">
        <f t="shared" si="0"/>
        <v>13314.105159999999</v>
      </c>
      <c r="H149" s="2">
        <f t="shared" si="1"/>
        <v>0.31999999999970896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23892.06</v>
      </c>
      <c r="D150" s="1">
        <f>'PR-RAS'!E154</f>
        <v>24703.58</v>
      </c>
      <c r="E150" s="1">
        <v>0</v>
      </c>
      <c r="F150" s="1">
        <v>0</v>
      </c>
      <c r="G150" s="2">
        <f t="shared" si="0"/>
        <v>10921.583779999999</v>
      </c>
      <c r="H150" s="2">
        <f t="shared" si="1"/>
        <v>0.47999999999956344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23892.06</v>
      </c>
      <c r="D151" s="1">
        <f>'PR-RAS'!E155</f>
        <v>24703.58</v>
      </c>
      <c r="E151" s="1">
        <v>0</v>
      </c>
      <c r="F151" s="1">
        <v>0</v>
      </c>
      <c r="G151" s="2">
        <f t="shared" si="0"/>
        <v>10994.883</v>
      </c>
      <c r="H151" s="2">
        <f t="shared" si="1"/>
        <v>0.47999999999956344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1800</v>
      </c>
      <c r="E155" s="1">
        <v>0</v>
      </c>
      <c r="F155" s="1">
        <v>0</v>
      </c>
      <c r="G155" s="2">
        <f t="shared" si="0"/>
        <v>554.4</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3942.21</v>
      </c>
      <c r="D156" s="1">
        <f>'PR-RAS'!E160</f>
        <v>4559.37</v>
      </c>
      <c r="E156" s="1">
        <v>0</v>
      </c>
      <c r="F156" s="1">
        <v>0</v>
      </c>
      <c r="G156" s="2">
        <f t="shared" si="0"/>
        <v>2024.4472500000002</v>
      </c>
      <c r="H156" s="2">
        <f t="shared" si="1"/>
        <v>0.57999999999992724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3942.21</v>
      </c>
      <c r="D158" s="1">
        <f>'PR-RAS'!E162</f>
        <v>4559.37</v>
      </c>
      <c r="E158" s="1">
        <v>0</v>
      </c>
      <c r="F158" s="1">
        <v>0</v>
      </c>
      <c r="G158" s="2">
        <f t="shared" si="0"/>
        <v>2050.5691500000003</v>
      </c>
      <c r="H158" s="2">
        <f t="shared" si="1"/>
        <v>0.57999999999992724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17822.739999999998</v>
      </c>
      <c r="D160" s="1">
        <f>'PR-RAS'!E164</f>
        <v>20404.670000000002</v>
      </c>
      <c r="E160" s="1">
        <v>0</v>
      </c>
      <c r="F160" s="1">
        <v>0</v>
      </c>
      <c r="G160" s="2">
        <f t="shared" si="0"/>
        <v>9322.50072</v>
      </c>
      <c r="H160" s="2">
        <f t="shared" si="1"/>
        <v>0.59000000000014552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2500.12</v>
      </c>
      <c r="D161" s="1">
        <f>'PR-RAS'!E165</f>
        <v>2291.67</v>
      </c>
      <c r="E161" s="1">
        <v>0</v>
      </c>
      <c r="F161" s="1">
        <v>0</v>
      </c>
      <c r="G161" s="2">
        <f t="shared" si="0"/>
        <v>1133.3536000000001</v>
      </c>
      <c r="H161" s="2">
        <f t="shared" si="1"/>
        <v>0.4499999999998181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443.07</v>
      </c>
      <c r="E162" s="1">
        <v>0</v>
      </c>
      <c r="F162" s="1">
        <v>0</v>
      </c>
      <c r="G162" s="2">
        <f t="shared" si="0"/>
        <v>142.66854000000001</v>
      </c>
      <c r="H162" s="2">
        <f t="shared" si="1"/>
        <v>6.9999999999993179E-2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2500.12</v>
      </c>
      <c r="D163" s="1">
        <f>'PR-RAS'!E167</f>
        <v>1149.5999999999999</v>
      </c>
      <c r="E163" s="1">
        <v>0</v>
      </c>
      <c r="F163" s="1">
        <v>0</v>
      </c>
      <c r="G163" s="2">
        <f t="shared" si="0"/>
        <v>777.48983999999996</v>
      </c>
      <c r="H163" s="2">
        <f t="shared" si="1"/>
        <v>0.51999999999998181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699</v>
      </c>
      <c r="E164" s="1">
        <v>0</v>
      </c>
      <c r="F164" s="1">
        <v>0</v>
      </c>
      <c r="G164" s="2">
        <f t="shared" si="0"/>
        <v>227.874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5379.81</v>
      </c>
      <c r="D166" s="1">
        <f>'PR-RAS'!E170</f>
        <v>6968.4100000000008</v>
      </c>
      <c r="E166" s="1">
        <v>0</v>
      </c>
      <c r="F166" s="1">
        <v>0</v>
      </c>
      <c r="G166" s="2">
        <f t="shared" si="0"/>
        <v>3187.2439500000005</v>
      </c>
      <c r="H166" s="2">
        <f t="shared" si="1"/>
        <v>0.6000000000003638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393.09</v>
      </c>
      <c r="D167" s="1">
        <f>'PR-RAS'!E171</f>
        <v>923.5</v>
      </c>
      <c r="E167" s="1">
        <v>0</v>
      </c>
      <c r="F167" s="1">
        <v>0</v>
      </c>
      <c r="G167" s="2">
        <f t="shared" si="0"/>
        <v>371.85494000000006</v>
      </c>
      <c r="H167" s="2">
        <f t="shared" si="1"/>
        <v>0.58999999999997499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545.59</v>
      </c>
      <c r="D168" s="1">
        <f>'PR-RAS'!E172</f>
        <v>404.97</v>
      </c>
      <c r="E168" s="1">
        <v>0</v>
      </c>
      <c r="F168" s="1">
        <v>0</v>
      </c>
      <c r="G168" s="2">
        <f t="shared" si="0"/>
        <v>226.37351000000004</v>
      </c>
      <c r="H168" s="2">
        <f t="shared" si="1"/>
        <v>0.43999999999994088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4087.11</v>
      </c>
      <c r="D169" s="1">
        <f>'PR-RAS'!E173</f>
        <v>4377.43</v>
      </c>
      <c r="E169" s="1">
        <v>0</v>
      </c>
      <c r="F169" s="1">
        <v>0</v>
      </c>
      <c r="G169" s="2">
        <f t="shared" si="0"/>
        <v>2157.4509600000001</v>
      </c>
      <c r="H169" s="2">
        <f t="shared" si="1"/>
        <v>0.54000000000041837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221.5</v>
      </c>
      <c r="D171" s="1">
        <f>'PR-RAS'!E175</f>
        <v>1080.5899999999999</v>
      </c>
      <c r="E171" s="1">
        <v>0</v>
      </c>
      <c r="F171" s="1">
        <v>0</v>
      </c>
      <c r="G171" s="2">
        <f t="shared" si="0"/>
        <v>405.05560000000003</v>
      </c>
      <c r="H171" s="2">
        <f t="shared" si="1"/>
        <v>0.91000000000008185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132.52000000000001</v>
      </c>
      <c r="D173" s="1">
        <f>'PR-RAS'!E177</f>
        <v>181.92</v>
      </c>
      <c r="E173" s="1">
        <v>0</v>
      </c>
      <c r="F173" s="1">
        <v>0</v>
      </c>
      <c r="G173" s="2">
        <f t="shared" si="0"/>
        <v>85.373919999999998</v>
      </c>
      <c r="H173" s="2">
        <f t="shared" si="1"/>
        <v>0.56000000000000227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9573.4599999999991</v>
      </c>
      <c r="D174" s="1">
        <f>'PR-RAS'!E178</f>
        <v>10000.77</v>
      </c>
      <c r="E174" s="1">
        <v>0</v>
      </c>
      <c r="F174" s="1">
        <v>0</v>
      </c>
      <c r="G174" s="2">
        <f t="shared" si="0"/>
        <v>5116.4749999999995</v>
      </c>
      <c r="H174" s="2">
        <f t="shared" si="1"/>
        <v>0.68999999999869033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642.85</v>
      </c>
      <c r="D175" s="1">
        <f>'PR-RAS'!E179</f>
        <v>713.97</v>
      </c>
      <c r="E175" s="1">
        <v>0</v>
      </c>
      <c r="F175" s="1">
        <v>0</v>
      </c>
      <c r="G175" s="2">
        <f t="shared" si="0"/>
        <v>360.31745999999998</v>
      </c>
      <c r="H175" s="2">
        <f t="shared" si="1"/>
        <v>0.17999999999994998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326.88</v>
      </c>
      <c r="D176" s="1">
        <f>'PR-RAS'!E180</f>
        <v>2408.5700000000002</v>
      </c>
      <c r="E176" s="1">
        <v>0</v>
      </c>
      <c r="F176" s="1">
        <v>0</v>
      </c>
      <c r="G176" s="2">
        <f t="shared" si="0"/>
        <v>900.20349999999996</v>
      </c>
      <c r="H176" s="2">
        <f t="shared" si="1"/>
        <v>0.54999999999984084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2662.5</v>
      </c>
      <c r="D177" s="1">
        <f>'PR-RAS'!E181</f>
        <v>75</v>
      </c>
      <c r="E177" s="1">
        <v>0</v>
      </c>
      <c r="F177" s="1">
        <v>0</v>
      </c>
      <c r="G177" s="2">
        <f t="shared" si="0"/>
        <v>494.99999999999994</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15.78</v>
      </c>
      <c r="D178" s="1">
        <f>'PR-RAS'!E182</f>
        <v>175.3</v>
      </c>
      <c r="E178" s="1">
        <v>0</v>
      </c>
      <c r="F178" s="1">
        <v>0</v>
      </c>
      <c r="G178" s="2">
        <f t="shared" si="0"/>
        <v>64.849260000000001</v>
      </c>
      <c r="H178" s="2">
        <f t="shared" si="1"/>
        <v>0.52000000000001201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1066.45</v>
      </c>
      <c r="D179" s="1">
        <f>'PR-RAS'!E183</f>
        <v>1155.33</v>
      </c>
      <c r="E179" s="1">
        <v>0</v>
      </c>
      <c r="F179" s="1">
        <v>0</v>
      </c>
      <c r="G179" s="2">
        <f t="shared" si="0"/>
        <v>601.1255799999999</v>
      </c>
      <c r="H179" s="2">
        <f t="shared" si="1"/>
        <v>0.77999999999997272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2263.6</v>
      </c>
      <c r="D181" s="1">
        <f>'PR-RAS'!E185</f>
        <v>3244.32</v>
      </c>
      <c r="E181" s="1">
        <v>0</v>
      </c>
      <c r="F181" s="1">
        <v>0</v>
      </c>
      <c r="G181" s="2">
        <f t="shared" si="0"/>
        <v>1575.4032</v>
      </c>
      <c r="H181" s="2">
        <f t="shared" si="1"/>
        <v>0.72000000000025466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2399.77</v>
      </c>
      <c r="D182" s="1">
        <f>'PR-RAS'!E186</f>
        <v>1717.71</v>
      </c>
      <c r="E182" s="1">
        <v>0</v>
      </c>
      <c r="F182" s="1">
        <v>0</v>
      </c>
      <c r="G182" s="2">
        <f t="shared" si="0"/>
        <v>1056.16939</v>
      </c>
      <c r="H182" s="2">
        <f t="shared" si="1"/>
        <v>0.51999999999998181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195.63</v>
      </c>
      <c r="D183" s="1">
        <f>'PR-RAS'!E187</f>
        <v>510.57</v>
      </c>
      <c r="E183" s="1">
        <v>0</v>
      </c>
      <c r="F183" s="1">
        <v>0</v>
      </c>
      <c r="G183" s="2">
        <f t="shared" si="0"/>
        <v>221.45213999999999</v>
      </c>
      <c r="H183" s="2">
        <f t="shared" si="1"/>
        <v>0.80000000000001137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369.35</v>
      </c>
      <c r="D190" s="1">
        <f>'PR-RAS'!E194</f>
        <v>1143.82</v>
      </c>
      <c r="E190" s="1">
        <v>0</v>
      </c>
      <c r="F190" s="1">
        <v>0</v>
      </c>
      <c r="G190" s="2">
        <f t="shared" si="0"/>
        <v>502.17110999999994</v>
      </c>
      <c r="H190" s="2">
        <f t="shared" si="1"/>
        <v>0.5300000000000864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302.99</v>
      </c>
      <c r="D193" s="1">
        <f>'PR-RAS'!E197</f>
        <v>617.27</v>
      </c>
      <c r="E193" s="1">
        <v>0</v>
      </c>
      <c r="F193" s="1">
        <v>0</v>
      </c>
      <c r="G193" s="2">
        <f t="shared" si="0"/>
        <v>295.20576</v>
      </c>
      <c r="H193" s="2">
        <f t="shared" si="1"/>
        <v>0.27999999999997272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66.36</v>
      </c>
      <c r="D194" s="1">
        <f>'PR-RAS'!E198</f>
        <v>390</v>
      </c>
      <c r="E194" s="1">
        <v>0</v>
      </c>
      <c r="F194" s="1">
        <v>0</v>
      </c>
      <c r="G194" s="2">
        <f t="shared" si="0"/>
        <v>163.34748000000002</v>
      </c>
      <c r="H194" s="2">
        <f t="shared" si="1"/>
        <v>0.35999999999999943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136.55000000000001</v>
      </c>
      <c r="E195" s="1">
        <v>0</v>
      </c>
      <c r="F195" s="1">
        <v>0</v>
      </c>
      <c r="G195" s="2">
        <f t="shared" si="0"/>
        <v>52.981400000000008</v>
      </c>
      <c r="H195" s="2">
        <f t="shared" si="1"/>
        <v>0.44999999999998863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2296.0499999999997</v>
      </c>
      <c r="D198" s="1">
        <f>'PR-RAS'!E202</f>
        <v>771.55</v>
      </c>
      <c r="E198" s="1">
        <v>0</v>
      </c>
      <c r="F198" s="1">
        <v>0</v>
      </c>
      <c r="G198" s="2">
        <f t="shared" si="0"/>
        <v>756.31254999999999</v>
      </c>
      <c r="H198" s="2">
        <f t="shared" si="1"/>
        <v>0.49999999999977263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779.14</v>
      </c>
      <c r="D204" s="1">
        <f>'PR-RAS'!E208</f>
        <v>298.43</v>
      </c>
      <c r="E204" s="1">
        <v>0</v>
      </c>
      <c r="F204" s="1">
        <v>0</v>
      </c>
      <c r="G204" s="2">
        <f t="shared" si="0"/>
        <v>279.32800000000003</v>
      </c>
      <c r="H204" s="2">
        <f t="shared" si="1"/>
        <v>0.56999999999999318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47.23</v>
      </c>
      <c r="D206" s="1">
        <f>'PR-RAS'!E210</f>
        <v>28.33</v>
      </c>
      <c r="E206" s="1">
        <v>0</v>
      </c>
      <c r="F206" s="1">
        <v>0</v>
      </c>
      <c r="G206" s="2">
        <f t="shared" si="0"/>
        <v>21.297449999999994</v>
      </c>
      <c r="H206" s="2">
        <f t="shared" si="1"/>
        <v>0.55999999999999517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731.91</v>
      </c>
      <c r="D207" s="1">
        <f>'PR-RAS'!E211</f>
        <v>270.10000000000002</v>
      </c>
      <c r="E207" s="1">
        <v>0</v>
      </c>
      <c r="F207" s="1">
        <v>0</v>
      </c>
      <c r="G207" s="2">
        <f t="shared" si="0"/>
        <v>262.05466000000001</v>
      </c>
      <c r="H207" s="2">
        <f t="shared" si="1"/>
        <v>0.19000000000005457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1516.9099999999999</v>
      </c>
      <c r="D212" s="1">
        <f>'PR-RAS'!E216</f>
        <v>473.12</v>
      </c>
      <c r="E212" s="1">
        <v>0</v>
      </c>
      <c r="F212" s="1">
        <v>0</v>
      </c>
      <c r="G212" s="2">
        <f t="shared" si="0"/>
        <v>519.72464999999988</v>
      </c>
      <c r="H212" s="2">
        <f t="shared" si="1"/>
        <v>0.21000000000015007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336.84</v>
      </c>
      <c r="D213" s="1">
        <f>'PR-RAS'!E217</f>
        <v>446.64</v>
      </c>
      <c r="E213" s="1">
        <v>0</v>
      </c>
      <c r="F213" s="1">
        <v>0</v>
      </c>
      <c r="G213" s="2">
        <f t="shared" si="0"/>
        <v>260.78543999999999</v>
      </c>
      <c r="H213" s="2">
        <f t="shared" si="1"/>
        <v>0.52000000000003865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1180.06</v>
      </c>
      <c r="D215" s="1">
        <f>'PR-RAS'!E219</f>
        <v>26.48</v>
      </c>
      <c r="E215" s="1">
        <v>0</v>
      </c>
      <c r="F215" s="1">
        <v>0</v>
      </c>
      <c r="G215" s="2">
        <f t="shared" si="0"/>
        <v>263.86628000000002</v>
      </c>
      <c r="H215" s="2">
        <f t="shared" si="1"/>
        <v>0.53999999999994586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0.01</v>
      </c>
      <c r="D216" s="1">
        <f>'PR-RAS'!E220</f>
        <v>0</v>
      </c>
      <c r="E216" s="1">
        <v>0</v>
      </c>
      <c r="F216" s="1">
        <v>0</v>
      </c>
      <c r="G216" s="2">
        <f t="shared" si="0"/>
        <v>2.15E-3</v>
      </c>
      <c r="H216" s="2">
        <f t="shared" si="1"/>
        <v>0.01</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150</v>
      </c>
      <c r="D226" s="1">
        <f>'PR-RAS'!E230</f>
        <v>0</v>
      </c>
      <c r="E226" s="1">
        <v>0</v>
      </c>
      <c r="F226" s="1">
        <v>0</v>
      </c>
      <c r="G226" s="2">
        <f t="shared" si="0"/>
        <v>33.75</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150</v>
      </c>
      <c r="D233" s="1">
        <f>'PR-RAS'!E237</f>
        <v>0</v>
      </c>
      <c r="E233" s="1">
        <v>0</v>
      </c>
      <c r="F233" s="1">
        <v>0</v>
      </c>
      <c r="G233" s="2">
        <f t="shared" si="0"/>
        <v>34.800000000000004</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150</v>
      </c>
      <c r="D234" s="1">
        <f>'PR-RAS'!E238</f>
        <v>0</v>
      </c>
      <c r="E234" s="1">
        <v>0</v>
      </c>
      <c r="F234" s="1">
        <v>0</v>
      </c>
      <c r="G234" s="2">
        <f t="shared" si="0"/>
        <v>34.950000000000003</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4239.83</v>
      </c>
      <c r="D258" s="1">
        <f>'PR-RAS'!E262</f>
        <v>7067.84</v>
      </c>
      <c r="E258" s="1">
        <v>0</v>
      </c>
      <c r="F258" s="1">
        <v>0</v>
      </c>
      <c r="G258" s="2">
        <f t="shared" si="0"/>
        <v>4722.5060700000004</v>
      </c>
      <c r="H258" s="2">
        <f t="shared" si="1"/>
        <v>0.32999999999992724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4239.83</v>
      </c>
      <c r="D265" s="1">
        <f>'PR-RAS'!E269</f>
        <v>7067.84</v>
      </c>
      <c r="E265" s="1">
        <v>0</v>
      </c>
      <c r="F265" s="1">
        <v>0</v>
      </c>
      <c r="G265" s="2">
        <f t="shared" si="0"/>
        <v>4851.1346400000011</v>
      </c>
      <c r="H265" s="2">
        <f t="shared" si="1"/>
        <v>0.32999999999992724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2920.81</v>
      </c>
      <c r="D266" s="1">
        <f>'PR-RAS'!E270</f>
        <v>5630</v>
      </c>
      <c r="E266" s="1">
        <v>0</v>
      </c>
      <c r="F266" s="1">
        <v>0</v>
      </c>
      <c r="G266" s="2">
        <f t="shared" si="0"/>
        <v>3757.9146500000002</v>
      </c>
      <c r="H266" s="2">
        <f t="shared" si="1"/>
        <v>0.19000000000005457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1319.02</v>
      </c>
      <c r="D267" s="1">
        <f>'PR-RAS'!E271</f>
        <v>1437.84</v>
      </c>
      <c r="E267" s="1">
        <v>0</v>
      </c>
      <c r="F267" s="1">
        <v>0</v>
      </c>
      <c r="G267" s="2">
        <f t="shared" si="0"/>
        <v>1115.7901999999999</v>
      </c>
      <c r="H267" s="2">
        <f t="shared" si="1"/>
        <v>0.18000000000006366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800</v>
      </c>
      <c r="D269" s="1">
        <f>'PR-RAS'!E273</f>
        <v>1152.6300000000001</v>
      </c>
      <c r="E269" s="1">
        <v>0</v>
      </c>
      <c r="F269" s="1">
        <v>0</v>
      </c>
      <c r="G269" s="2">
        <f t="shared" si="0"/>
        <v>832.20968000000016</v>
      </c>
      <c r="H269" s="2">
        <f t="shared" si="1"/>
        <v>0.36999999999989086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800</v>
      </c>
      <c r="D270" s="1">
        <f>'PR-RAS'!E274</f>
        <v>0</v>
      </c>
      <c r="E270" s="1">
        <v>0</v>
      </c>
      <c r="F270" s="1">
        <v>0</v>
      </c>
      <c r="G270" s="2">
        <f t="shared" si="0"/>
        <v>215.20000000000002</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800</v>
      </c>
      <c r="D271" s="1">
        <f>'PR-RAS'!E275</f>
        <v>0</v>
      </c>
      <c r="E271" s="1">
        <v>0</v>
      </c>
      <c r="F271" s="1">
        <v>0</v>
      </c>
      <c r="G271" s="2">
        <f t="shared" si="0"/>
        <v>216</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1152.6300000000001</v>
      </c>
      <c r="E279" s="1">
        <v>0</v>
      </c>
      <c r="F279" s="1">
        <v>0</v>
      </c>
      <c r="G279" s="2">
        <f t="shared" si="12"/>
        <v>640.86228000000017</v>
      </c>
      <c r="H279" s="2">
        <f t="shared" si="13"/>
        <v>0.36999999999989086</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1152.6300000000001</v>
      </c>
      <c r="E284" s="1">
        <v>0</v>
      </c>
      <c r="F284" s="1">
        <v>0</v>
      </c>
      <c r="G284" s="2">
        <f t="shared" si="12"/>
        <v>652.38858000000005</v>
      </c>
      <c r="H284" s="2">
        <f t="shared" si="13"/>
        <v>0.36999999999989086</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53142.89</v>
      </c>
      <c r="D295" s="1">
        <f>'PR-RAS'!E299</f>
        <v>60459.640000000007</v>
      </c>
      <c r="E295" s="1">
        <v>0</v>
      </c>
      <c r="F295" s="1">
        <v>0</v>
      </c>
      <c r="G295" s="2">
        <f t="shared" si="12"/>
        <v>51174.277979999999</v>
      </c>
      <c r="H295" s="2">
        <f t="shared" si="13"/>
        <v>0.4699999999938882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20385.580000000002</v>
      </c>
      <c r="D296" s="1">
        <f>'PR-RAS'!E300</f>
        <v>86174.37</v>
      </c>
      <c r="E296" s="1">
        <v>0</v>
      </c>
      <c r="F296" s="1">
        <v>0</v>
      </c>
      <c r="G296" s="2">
        <f t="shared" si="12"/>
        <v>56856.624400000001</v>
      </c>
      <c r="H296" s="2">
        <f t="shared" si="13"/>
        <v>0.78999999999359716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153679.29</v>
      </c>
      <c r="D298" s="1">
        <f>'PR-RAS'!E302</f>
        <v>240182.47</v>
      </c>
      <c r="E298" s="1">
        <v>0</v>
      </c>
      <c r="F298" s="1">
        <v>0</v>
      </c>
      <c r="G298" s="2">
        <f t="shared" si="12"/>
        <v>188311.13630999997</v>
      </c>
      <c r="H298" s="2">
        <f t="shared" si="13"/>
        <v>0.76000000000931323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7112.5</v>
      </c>
      <c r="D355" s="1">
        <f>'PR-RAS'!E360</f>
        <v>101455.32</v>
      </c>
      <c r="E355" s="1">
        <v>0</v>
      </c>
      <c r="F355" s="1">
        <v>0</v>
      </c>
      <c r="G355" s="2">
        <f t="shared" si="12"/>
        <v>74348.191560000007</v>
      </c>
      <c r="H355" s="2">
        <f t="shared" si="13"/>
        <v>0.82000000000698492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7112.5</v>
      </c>
      <c r="D368" s="1">
        <f>'PR-RAS'!E373</f>
        <v>101455.32</v>
      </c>
      <c r="E368" s="1">
        <v>0</v>
      </c>
      <c r="F368" s="1">
        <v>0</v>
      </c>
      <c r="G368" s="2">
        <f t="shared" si="12"/>
        <v>77078.492380000011</v>
      </c>
      <c r="H368" s="2">
        <f t="shared" si="13"/>
        <v>0.82000000000698492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1800</v>
      </c>
      <c r="D369" s="1">
        <f>'PR-RAS'!E374</f>
        <v>45418.55</v>
      </c>
      <c r="E369" s="1">
        <v>0</v>
      </c>
      <c r="F369" s="1">
        <v>0</v>
      </c>
      <c r="G369" s="2">
        <f t="shared" si="12"/>
        <v>34090.452799999999</v>
      </c>
      <c r="H369" s="2">
        <f t="shared" si="13"/>
        <v>0.44999999999708962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1800</v>
      </c>
      <c r="D372" s="1">
        <f>'PR-RAS'!E377</f>
        <v>45418.55</v>
      </c>
      <c r="E372" s="1">
        <v>0</v>
      </c>
      <c r="F372" s="1">
        <v>0</v>
      </c>
      <c r="G372" s="2">
        <f t="shared" si="12"/>
        <v>34368.364099999999</v>
      </c>
      <c r="H372" s="2">
        <f t="shared" si="13"/>
        <v>0.44999999999708962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20941.370000000003</v>
      </c>
      <c r="E374" s="1">
        <v>0</v>
      </c>
      <c r="F374" s="1">
        <v>0</v>
      </c>
      <c r="G374" s="2">
        <f t="shared" si="12"/>
        <v>15622.262020000002</v>
      </c>
      <c r="H374" s="2">
        <f t="shared" si="13"/>
        <v>0.37000000000261934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11300.85</v>
      </c>
      <c r="E375" s="1">
        <v>0</v>
      </c>
      <c r="F375" s="1">
        <v>0</v>
      </c>
      <c r="G375" s="2">
        <f t="shared" si="12"/>
        <v>8453.0357999999997</v>
      </c>
      <c r="H375" s="2">
        <f t="shared" si="13"/>
        <v>0.1499999999996362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613.92999999999995</v>
      </c>
      <c r="E376" s="1">
        <v>0</v>
      </c>
      <c r="F376" s="1">
        <v>0</v>
      </c>
      <c r="G376" s="2">
        <f t="shared" si="12"/>
        <v>460.44749999999999</v>
      </c>
      <c r="H376" s="2">
        <f t="shared" si="13"/>
        <v>7.0000000000050022E-2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9026.59</v>
      </c>
      <c r="E380" s="1">
        <v>0</v>
      </c>
      <c r="F380" s="1">
        <v>0</v>
      </c>
      <c r="G380" s="2">
        <f t="shared" si="12"/>
        <v>6842.1552200000006</v>
      </c>
      <c r="H380" s="2">
        <f t="shared" si="13"/>
        <v>0.40999999999985448</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32050</v>
      </c>
      <c r="E383" s="1">
        <v>0</v>
      </c>
      <c r="F383" s="1">
        <v>0</v>
      </c>
      <c r="G383" s="2">
        <f t="shared" si="12"/>
        <v>24486.2</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32050</v>
      </c>
      <c r="E384" s="1">
        <v>0</v>
      </c>
      <c r="F384" s="1">
        <v>0</v>
      </c>
      <c r="G384" s="2">
        <f t="shared" si="12"/>
        <v>24550.3</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5312.5</v>
      </c>
      <c r="D396" s="1">
        <f>'PR-RAS'!E401</f>
        <v>3045.4</v>
      </c>
      <c r="E396" s="1">
        <v>0</v>
      </c>
      <c r="F396" s="1">
        <v>0</v>
      </c>
      <c r="G396" s="2">
        <f t="shared" si="12"/>
        <v>4504.3035</v>
      </c>
      <c r="H396" s="2">
        <f t="shared" si="13"/>
        <v>0.90000000000009095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5312.5</v>
      </c>
      <c r="D400" s="1">
        <f>'PR-RAS'!E405</f>
        <v>3045.4</v>
      </c>
      <c r="E400" s="1">
        <v>0</v>
      </c>
      <c r="F400" s="1">
        <v>0</v>
      </c>
      <c r="G400" s="2">
        <f t="shared" si="12"/>
        <v>4549.9166999999998</v>
      </c>
      <c r="H400" s="2">
        <f t="shared" si="13"/>
        <v>0.90000000000009095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7112.5</v>
      </c>
      <c r="D413" s="1">
        <f>'PR-RAS'!E418</f>
        <v>101455.32</v>
      </c>
      <c r="E413" s="1">
        <v>0</v>
      </c>
      <c r="F413" s="1">
        <v>0</v>
      </c>
      <c r="G413" s="2">
        <f t="shared" si="12"/>
        <v>86529.533680000008</v>
      </c>
      <c r="H413" s="2">
        <f t="shared" si="13"/>
        <v>0.82000000000698492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403344.73</v>
      </c>
      <c r="D415" s="1">
        <f>'PR-RAS'!E420</f>
        <v>579888.61</v>
      </c>
      <c r="E415" s="1">
        <v>0</v>
      </c>
      <c r="F415" s="1">
        <v>0</v>
      </c>
      <c r="G415" s="2">
        <f t="shared" si="12"/>
        <v>647132.48729999992</v>
      </c>
      <c r="H415" s="2">
        <f t="shared" si="13"/>
        <v>0.66000000003259629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73528.47</v>
      </c>
      <c r="D417" s="1">
        <f>'PR-RAS'!E422</f>
        <v>146634.01</v>
      </c>
      <c r="E417" s="1">
        <v>0</v>
      </c>
      <c r="F417" s="1">
        <v>0</v>
      </c>
      <c r="G417" s="2">
        <f t="shared" si="12"/>
        <v>152587.33984</v>
      </c>
      <c r="H417" s="2">
        <f t="shared" si="13"/>
        <v>0.48000000001047738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60255.39</v>
      </c>
      <c r="D418" s="1">
        <f>'PR-RAS'!E423</f>
        <v>161914.96000000002</v>
      </c>
      <c r="E418" s="1">
        <v>0</v>
      </c>
      <c r="F418" s="1">
        <v>0</v>
      </c>
      <c r="G418" s="2">
        <f t="shared" si="12"/>
        <v>160163.57427000001</v>
      </c>
      <c r="H418" s="2">
        <f t="shared" si="13"/>
        <v>0.42999999997846317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13273.080000000002</v>
      </c>
      <c r="D419" s="1">
        <f>'PR-RAS'!E424</f>
        <v>0</v>
      </c>
      <c r="E419" s="1">
        <v>0</v>
      </c>
      <c r="F419" s="1">
        <v>0</v>
      </c>
      <c r="G419" s="2">
        <f t="shared" si="12"/>
        <v>5548.1474400000006</v>
      </c>
      <c r="H419" s="2">
        <f t="shared" si="13"/>
        <v>8.000000000174623E-2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15280.950000000012</v>
      </c>
      <c r="E420" s="1">
        <v>0</v>
      </c>
      <c r="F420" s="1">
        <v>0</v>
      </c>
      <c r="G420" s="2">
        <f t="shared" si="12"/>
        <v>12805.43610000001</v>
      </c>
      <c r="H420" s="2">
        <f t="shared" si="13"/>
        <v>4.9999999988358468E-2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249665.43999999997</v>
      </c>
      <c r="D422" s="1">
        <f>'PR-RAS'!E427</f>
        <v>339706.14</v>
      </c>
      <c r="E422" s="1">
        <v>0</v>
      </c>
      <c r="F422" s="1">
        <v>0</v>
      </c>
      <c r="G422" s="2">
        <f t="shared" si="12"/>
        <v>391141.72011999995</v>
      </c>
      <c r="H422" s="2">
        <f t="shared" si="13"/>
        <v>0.57999999998719431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16718.77</v>
      </c>
      <c r="D529" s="1">
        <f>'PR-RAS'!E535</f>
        <v>7101.48</v>
      </c>
      <c r="E529" s="1">
        <v>0</v>
      </c>
      <c r="F529" s="1">
        <v>0</v>
      </c>
      <c r="G529" s="2">
        <f t="shared" ref="G529:G836" si="14">(B529/1000)*(C529*1+D529*2)</f>
        <v>16326.67344</v>
      </c>
      <c r="H529" s="2">
        <f t="shared" ref="H529:H836" si="15">ABS(C529-ROUND(C529,0))+ABS(D529-ROUND(D529,0))</f>
        <v>0.70999999999912689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16718.77</v>
      </c>
      <c r="D591" s="1">
        <f>'PR-RAS'!E597</f>
        <v>7101.48</v>
      </c>
      <c r="E591" s="1">
        <v>0</v>
      </c>
      <c r="F591" s="1">
        <v>0</v>
      </c>
      <c r="G591" s="2">
        <f t="shared" si="14"/>
        <v>18243.8207</v>
      </c>
      <c r="H591" s="2">
        <f t="shared" si="15"/>
        <v>0.70999999999912689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4521.78</v>
      </c>
      <c r="E597" s="1">
        <v>0</v>
      </c>
      <c r="F597" s="1">
        <v>0</v>
      </c>
      <c r="G597" s="2">
        <f t="shared" si="14"/>
        <v>5389.9617599999992</v>
      </c>
      <c r="H597" s="2">
        <f t="shared" si="15"/>
        <v>0.22000000000025466</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4521.78</v>
      </c>
      <c r="E598" s="1">
        <v>0</v>
      </c>
      <c r="F598" s="1">
        <v>0</v>
      </c>
      <c r="G598" s="2">
        <f t="shared" si="14"/>
        <v>5399.0053199999993</v>
      </c>
      <c r="H598" s="2">
        <f t="shared" si="15"/>
        <v>0.22000000000025466</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3911.56</v>
      </c>
      <c r="D603" s="1">
        <f>'PR-RAS'!E609</f>
        <v>2579.6999999999998</v>
      </c>
      <c r="E603" s="1">
        <v>0</v>
      </c>
      <c r="F603" s="1">
        <v>0</v>
      </c>
      <c r="G603" s="2">
        <f t="shared" si="14"/>
        <v>5460.7179199999991</v>
      </c>
      <c r="H603" s="2">
        <f t="shared" si="15"/>
        <v>0.74000000000023647</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3911.56</v>
      </c>
      <c r="D604" s="1">
        <f>'PR-RAS'!E610</f>
        <v>2579.6999999999998</v>
      </c>
      <c r="E604" s="1">
        <v>0</v>
      </c>
      <c r="F604" s="1">
        <v>0</v>
      </c>
      <c r="G604" s="2">
        <f t="shared" si="14"/>
        <v>5469.7888799999992</v>
      </c>
      <c r="H604" s="2">
        <f t="shared" si="15"/>
        <v>0.74000000000023647</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12807.21</v>
      </c>
      <c r="D615" s="1">
        <f>'PR-RAS'!E621</f>
        <v>0</v>
      </c>
      <c r="E615" s="1">
        <v>0</v>
      </c>
      <c r="F615" s="1">
        <v>0</v>
      </c>
      <c r="G615" s="2">
        <f t="shared" si="14"/>
        <v>7863.6269399999992</v>
      </c>
      <c r="H615" s="2">
        <f t="shared" si="15"/>
        <v>0.20999999999912689</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12807.21</v>
      </c>
      <c r="D616" s="1">
        <f>'PR-RAS'!E622</f>
        <v>0</v>
      </c>
      <c r="E616" s="1">
        <v>0</v>
      </c>
      <c r="F616" s="1">
        <v>0</v>
      </c>
      <c r="G616" s="2">
        <f t="shared" si="14"/>
        <v>7876.4341499999991</v>
      </c>
      <c r="H616" s="2">
        <f t="shared" si="15"/>
        <v>0.20999999999912689</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16718.77</v>
      </c>
      <c r="D634" s="1">
        <f>'PR-RAS'!E640</f>
        <v>7101.48</v>
      </c>
      <c r="E634" s="1">
        <v>0</v>
      </c>
      <c r="F634" s="1">
        <v>0</v>
      </c>
      <c r="G634" s="2">
        <f t="shared" si="14"/>
        <v>19573.455089999999</v>
      </c>
      <c r="H634" s="2">
        <f t="shared" si="15"/>
        <v>0.70999999999912689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247435.13</v>
      </c>
      <c r="D635" s="1">
        <f>'PR-RAS'!E641</f>
        <v>0</v>
      </c>
      <c r="E635" s="1">
        <v>0</v>
      </c>
      <c r="F635" s="1">
        <v>0</v>
      </c>
      <c r="G635" s="2">
        <f t="shared" si="14"/>
        <v>156873.87242</v>
      </c>
      <c r="H635" s="2">
        <f t="shared" si="15"/>
        <v>0.13000000000465661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73528.47</v>
      </c>
      <c r="D637" s="1">
        <f>'PR-RAS'!E643</f>
        <v>146634.01</v>
      </c>
      <c r="E637" s="1">
        <v>0</v>
      </c>
      <c r="F637" s="1">
        <v>0</v>
      </c>
      <c r="G637" s="2">
        <f t="shared" si="14"/>
        <v>233282.56763999999</v>
      </c>
      <c r="H637" s="2">
        <f t="shared" si="15"/>
        <v>0.48000000001047738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76974.16</v>
      </c>
      <c r="D638" s="1">
        <f>'PR-RAS'!E644</f>
        <v>169016.44000000003</v>
      </c>
      <c r="E638" s="1">
        <v>0</v>
      </c>
      <c r="F638" s="1">
        <v>0</v>
      </c>
      <c r="G638" s="2">
        <f t="shared" si="14"/>
        <v>264359.48448000004</v>
      </c>
      <c r="H638" s="2">
        <f t="shared" si="15"/>
        <v>0.6000000000349246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3445.6900000000023</v>
      </c>
      <c r="D640" s="1">
        <f>'PR-RAS'!E646</f>
        <v>22382.430000000022</v>
      </c>
      <c r="E640" s="1">
        <v>0</v>
      </c>
      <c r="F640" s="1">
        <v>0</v>
      </c>
      <c r="G640" s="2">
        <f t="shared" si="14"/>
        <v>30806.54145000003</v>
      </c>
      <c r="H640" s="2">
        <f t="shared" si="15"/>
        <v>0.7400000000197906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2230.3099999999686</v>
      </c>
      <c r="D642" s="1">
        <f>'PR-RAS'!E648</f>
        <v>339706.14</v>
      </c>
      <c r="E642" s="1">
        <v>0</v>
      </c>
      <c r="F642" s="1">
        <v>0</v>
      </c>
      <c r="G642" s="2">
        <f t="shared" si="14"/>
        <v>436932.90019000001</v>
      </c>
      <c r="H642" s="2">
        <f t="shared" si="15"/>
        <v>0.4499999999825377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5675.9999999999709</v>
      </c>
      <c r="D644" s="1">
        <f>'PR-RAS'!E650</f>
        <v>362088.57000000007</v>
      </c>
      <c r="E644" s="1">
        <v>0</v>
      </c>
      <c r="F644" s="1">
        <v>0</v>
      </c>
      <c r="G644" s="2">
        <f t="shared" si="14"/>
        <v>469295.56902000011</v>
      </c>
      <c r="H644" s="2">
        <f t="shared" si="15"/>
        <v>0.42999999996391125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279055.57</v>
      </c>
      <c r="D646" s="1">
        <f>'PR-RAS'!E653</f>
        <v>193287.02</v>
      </c>
      <c r="E646" s="1">
        <v>0</v>
      </c>
      <c r="F646" s="1">
        <v>0</v>
      </c>
      <c r="G646" s="2">
        <f t="shared" si="14"/>
        <v>429331.09844999999</v>
      </c>
      <c r="H646" s="2">
        <f t="shared" si="15"/>
        <v>0.4499999999825377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96786.33</v>
      </c>
      <c r="D647" s="1">
        <f>'PR-RAS'!E654</f>
        <v>146906.57</v>
      </c>
      <c r="E647" s="1">
        <v>0</v>
      </c>
      <c r="F647" s="1">
        <v>0</v>
      </c>
      <c r="G647" s="2">
        <f t="shared" si="14"/>
        <v>252327.25762000002</v>
      </c>
      <c r="H647" s="2">
        <f t="shared" si="15"/>
        <v>0.75999999999476131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217694.71</v>
      </c>
      <c r="D648" s="1">
        <f>'PR-RAS'!E655</f>
        <v>270662.75</v>
      </c>
      <c r="E648" s="1">
        <v>0</v>
      </c>
      <c r="F648" s="1">
        <v>0</v>
      </c>
      <c r="G648" s="2">
        <f t="shared" si="14"/>
        <v>491086.07587</v>
      </c>
      <c r="H648" s="2">
        <f t="shared" si="15"/>
        <v>0.54000000000814907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158147.19000000003</v>
      </c>
      <c r="D649" s="1">
        <f>'PR-RAS'!E656</f>
        <v>69530.839999999967</v>
      </c>
      <c r="E649" s="1">
        <v>0</v>
      </c>
      <c r="F649" s="1">
        <v>0</v>
      </c>
      <c r="G649" s="2">
        <f t="shared" si="14"/>
        <v>192591.34776</v>
      </c>
      <c r="H649" s="2">
        <f t="shared" si="15"/>
        <v>0.35000000006402843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6</v>
      </c>
      <c r="D650" s="1">
        <f>'PR-RAS'!E657</f>
        <v>7</v>
      </c>
      <c r="E650" s="1">
        <v>0</v>
      </c>
      <c r="F650" s="1">
        <v>0</v>
      </c>
      <c r="G650" s="2">
        <f t="shared" si="14"/>
        <v>12.98</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6</v>
      </c>
      <c r="D652" s="1">
        <f>'PR-RAS'!E659</f>
        <v>7</v>
      </c>
      <c r="E652" s="1">
        <v>0</v>
      </c>
      <c r="F652" s="1">
        <v>0</v>
      </c>
      <c r="G652" s="2">
        <f t="shared" si="14"/>
        <v>13.02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39.82</v>
      </c>
      <c r="D655" s="1">
        <f>'PR-RAS'!E662</f>
        <v>159.28</v>
      </c>
      <c r="E655" s="1">
        <v>0</v>
      </c>
      <c r="F655" s="1">
        <v>0</v>
      </c>
      <c r="G655" s="2">
        <f t="shared" si="14"/>
        <v>234.38052000000002</v>
      </c>
      <c r="H655" s="2">
        <f t="shared" si="15"/>
        <v>0.46000000000000085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1119.98</v>
      </c>
      <c r="E657" s="1">
        <v>0</v>
      </c>
      <c r="F657" s="1">
        <v>0</v>
      </c>
      <c r="G657" s="2">
        <f t="shared" si="16"/>
        <v>1469.4137600000001</v>
      </c>
      <c r="H657" s="2">
        <f t="shared" si="17"/>
        <v>1.999999999998181E-2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29460.84</v>
      </c>
      <c r="D662" s="1">
        <f>'PR-RAS'!E669</f>
        <v>41595.42</v>
      </c>
      <c r="E662" s="1">
        <v>0</v>
      </c>
      <c r="F662" s="1">
        <v>0</v>
      </c>
      <c r="G662" s="2">
        <f t="shared" si="14"/>
        <v>74462.760479999997</v>
      </c>
      <c r="H662" s="2">
        <f t="shared" si="15"/>
        <v>0.57999999999810825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46250</v>
      </c>
      <c r="E666" s="1">
        <v>0</v>
      </c>
      <c r="F666" s="1">
        <v>0</v>
      </c>
      <c r="G666" s="2">
        <f t="shared" si="14"/>
        <v>61512.5</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2002.97</v>
      </c>
      <c r="D717" s="1">
        <f>'PR-RAS'!E724</f>
        <v>718.88</v>
      </c>
      <c r="E717" s="1">
        <v>0</v>
      </c>
      <c r="F717" s="1">
        <v>0</v>
      </c>
      <c r="G717" s="2">
        <f t="shared" si="14"/>
        <v>2463.56268</v>
      </c>
      <c r="H717" s="2">
        <f t="shared" si="15"/>
        <v>0.14999999999997726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2500.12</v>
      </c>
      <c r="D727" s="1">
        <f>'PR-RAS'!E734</f>
        <v>1149.5999999999999</v>
      </c>
      <c r="E727" s="1">
        <v>0</v>
      </c>
      <c r="F727" s="1">
        <v>0</v>
      </c>
      <c r="G727" s="2">
        <f t="shared" si="14"/>
        <v>3484.3063199999997</v>
      </c>
      <c r="H727" s="2">
        <f t="shared" si="15"/>
        <v>0.51999999999998181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47.23</v>
      </c>
      <c r="D750" s="1">
        <f>'PR-RAS'!E757</f>
        <v>28.33</v>
      </c>
      <c r="E750" s="1">
        <v>0</v>
      </c>
      <c r="F750" s="1">
        <v>0</v>
      </c>
      <c r="G750" s="2">
        <f t="shared" si="14"/>
        <v>77.813609999999983</v>
      </c>
      <c r="H750" s="2">
        <f t="shared" si="15"/>
        <v>0.55999999999999517</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731.91</v>
      </c>
      <c r="D753" s="1">
        <f>'PR-RAS'!E760</f>
        <v>270.10000000000002</v>
      </c>
      <c r="E753" s="1">
        <v>0</v>
      </c>
      <c r="F753" s="1">
        <v>0</v>
      </c>
      <c r="G753" s="2">
        <f t="shared" si="14"/>
        <v>956.62672000000009</v>
      </c>
      <c r="H753" s="2">
        <f t="shared" si="15"/>
        <v>0.19000000000005457</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150</v>
      </c>
      <c r="D773" s="1">
        <f>'PR-RAS'!E780</f>
        <v>0</v>
      </c>
      <c r="E773" s="1">
        <v>0</v>
      </c>
      <c r="F773" s="1">
        <v>0</v>
      </c>
      <c r="G773" s="2">
        <f t="shared" si="14"/>
        <v>115.8</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970.81</v>
      </c>
      <c r="D836" s="1">
        <f>'PR-RAS'!E843</f>
        <v>2030</v>
      </c>
      <c r="E836" s="1">
        <v>0</v>
      </c>
      <c r="F836" s="1">
        <v>0</v>
      </c>
      <c r="G836" s="2">
        <f t="shared" si="14"/>
        <v>4200.726349999999</v>
      </c>
      <c r="H836" s="2">
        <f t="shared" si="15"/>
        <v>0.19000000000005457</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1950</v>
      </c>
      <c r="D839" s="1">
        <f>'PR-RAS'!E846</f>
        <v>3600</v>
      </c>
      <c r="E839" s="1">
        <v>0</v>
      </c>
      <c r="F839" s="1">
        <v>0</v>
      </c>
      <c r="G839" s="2">
        <f t="shared" si="34"/>
        <v>7667.7</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1020.39</v>
      </c>
      <c r="D844" s="1">
        <f>'PR-RAS'!E851</f>
        <v>582.84</v>
      </c>
      <c r="E844" s="1">
        <v>0</v>
      </c>
      <c r="F844" s="1">
        <v>0</v>
      </c>
      <c r="G844" s="2">
        <f t="shared" si="34"/>
        <v>1842.8570100000002</v>
      </c>
      <c r="H844" s="2">
        <f t="shared" si="35"/>
        <v>0.54999999999995453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298.63</v>
      </c>
      <c r="D848" s="1">
        <f>'PR-RAS'!E855</f>
        <v>855</v>
      </c>
      <c r="E848" s="1">
        <v>0</v>
      </c>
      <c r="F848" s="1">
        <v>0</v>
      </c>
      <c r="G848" s="2">
        <f t="shared" si="34"/>
        <v>1701.30961</v>
      </c>
      <c r="H848" s="2">
        <f t="shared" si="35"/>
        <v>0.37000000000000455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3911.56</v>
      </c>
      <c r="D974" s="1">
        <f>'PR-RAS'!E981</f>
        <v>0</v>
      </c>
      <c r="E974" s="1">
        <v>0</v>
      </c>
      <c r="F974" s="1">
        <v>0</v>
      </c>
      <c r="G974" s="2">
        <f t="shared" si="34"/>
        <v>3805.9478799999997</v>
      </c>
      <c r="H974" s="2">
        <f t="shared" si="35"/>
        <v>0.44000000000005457</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12807.21</v>
      </c>
      <c r="D988" s="1">
        <f>'PR-RAS'!E995</f>
        <v>0</v>
      </c>
      <c r="E988" s="1">
        <v>0</v>
      </c>
      <c r="F988" s="1">
        <v>0</v>
      </c>
      <c r="G988" s="2">
        <f t="shared" si="34"/>
        <v>12640.716269999999</v>
      </c>
      <c r="H988" s="2">
        <f t="shared" si="35"/>
        <v>0.20999999999912689</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533073.43999999994</v>
      </c>
      <c r="D1582" s="6"/>
      <c r="E1582" s="6">
        <v>0</v>
      </c>
      <c r="F1582" s="6">
        <v>0</v>
      </c>
      <c r="G1582" s="7">
        <f t="shared" ref="G1582:G1686" si="70">B1582/1000*C1582</f>
        <v>533.07344000000001</v>
      </c>
      <c r="H1582" s="7">
        <f t="shared" ref="H1582:H1686" si="71">ABS(C1582-ROUND(C1582,0))</f>
        <v>0.43999999994412065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169363.31</v>
      </c>
      <c r="D1583" s="1">
        <v>0</v>
      </c>
      <c r="E1583" s="1">
        <v>0</v>
      </c>
      <c r="F1583" s="1">
        <v>0</v>
      </c>
      <c r="G1583" s="2">
        <f t="shared" si="70"/>
        <v>338.72662000000003</v>
      </c>
      <c r="H1583" s="2">
        <f t="shared" si="71"/>
        <v>0.30999999999767169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67907.990000000005</v>
      </c>
      <c r="D1585" s="1">
        <v>0</v>
      </c>
      <c r="E1585" s="1">
        <v>0</v>
      </c>
      <c r="F1585" s="1">
        <v>0</v>
      </c>
      <c r="G1585" s="2">
        <f t="shared" si="70"/>
        <v>271.63196000000005</v>
      </c>
      <c r="H1585" s="2">
        <f t="shared" si="71"/>
        <v>9.9999999947613105E-3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38807.58</v>
      </c>
      <c r="D1586" s="1">
        <v>0</v>
      </c>
      <c r="E1586" s="1">
        <v>0</v>
      </c>
      <c r="F1586" s="1">
        <v>0</v>
      </c>
      <c r="G1586" s="2">
        <f t="shared" si="70"/>
        <v>194.03790000000001</v>
      </c>
      <c r="H1586" s="2">
        <f t="shared" si="71"/>
        <v>0.41999999999825377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19891.3</v>
      </c>
      <c r="D1587" s="1">
        <v>0</v>
      </c>
      <c r="E1587" s="1">
        <v>0</v>
      </c>
      <c r="F1587" s="1">
        <v>0</v>
      </c>
      <c r="G1587" s="2">
        <f t="shared" si="70"/>
        <v>119.34779999999999</v>
      </c>
      <c r="H1587" s="2">
        <f t="shared" si="71"/>
        <v>0.2999999999992724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771.55</v>
      </c>
      <c r="D1588" s="1">
        <v>0</v>
      </c>
      <c r="E1588" s="1">
        <v>0</v>
      </c>
      <c r="F1588" s="1">
        <v>0</v>
      </c>
      <c r="G1588" s="2">
        <f t="shared" si="70"/>
        <v>5.4008500000000002</v>
      </c>
      <c r="H1588" s="2">
        <f t="shared" si="71"/>
        <v>0.45000000000004547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7067.84</v>
      </c>
      <c r="D1591" s="1">
        <v>0</v>
      </c>
      <c r="E1591" s="1">
        <v>0</v>
      </c>
      <c r="F1591" s="1">
        <v>0</v>
      </c>
      <c r="G1591" s="2">
        <f t="shared" si="70"/>
        <v>70.678399999999996</v>
      </c>
      <c r="H1591" s="2">
        <f t="shared" si="71"/>
        <v>0.15999999999985448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1152.6300000000001</v>
      </c>
      <c r="D1592" s="1">
        <v>0</v>
      </c>
      <c r="E1592" s="1">
        <v>0</v>
      </c>
      <c r="F1592" s="1">
        <v>0</v>
      </c>
      <c r="G1592" s="2">
        <f t="shared" si="70"/>
        <v>12.678930000000001</v>
      </c>
      <c r="H1592" s="2">
        <f t="shared" si="71"/>
        <v>0.36999999999989086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217.09</v>
      </c>
      <c r="D1593" s="1">
        <v>0</v>
      </c>
      <c r="E1593" s="1">
        <v>0</v>
      </c>
      <c r="F1593" s="1">
        <v>0</v>
      </c>
      <c r="G1593" s="2">
        <f t="shared" si="70"/>
        <v>2.6050800000000001</v>
      </c>
      <c r="H1593" s="2">
        <f t="shared" si="71"/>
        <v>9.0000000000003411E-2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101455.32</v>
      </c>
      <c r="D1594" s="1">
        <v>0</v>
      </c>
      <c r="E1594" s="1">
        <v>0</v>
      </c>
      <c r="F1594" s="1">
        <v>0</v>
      </c>
      <c r="G1594" s="2">
        <f t="shared" si="70"/>
        <v>1318.9191599999999</v>
      </c>
      <c r="H1594" s="2">
        <f t="shared" si="71"/>
        <v>0.32000000000698492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270149.38</v>
      </c>
      <c r="D1602" s="1">
        <v>0</v>
      </c>
      <c r="E1602" s="1">
        <v>0</v>
      </c>
      <c r="F1602" s="1">
        <v>0</v>
      </c>
      <c r="G1602" s="2">
        <f t="shared" si="70"/>
        <v>5673.1369800000002</v>
      </c>
      <c r="H1602" s="2">
        <f t="shared" si="71"/>
        <v>0.38000000000465661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80951.03</v>
      </c>
      <c r="D1604" s="1">
        <v>0</v>
      </c>
      <c r="E1604" s="1">
        <v>0</v>
      </c>
      <c r="F1604" s="1">
        <v>0</v>
      </c>
      <c r="G1604" s="2">
        <f t="shared" si="70"/>
        <v>1861.8736899999999</v>
      </c>
      <c r="H1604" s="2">
        <f t="shared" si="71"/>
        <v>2.9999999998835847E-2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39010.82</v>
      </c>
      <c r="D1605" s="1">
        <v>0</v>
      </c>
      <c r="E1605" s="1">
        <v>0</v>
      </c>
      <c r="F1605" s="1">
        <v>0</v>
      </c>
      <c r="G1605" s="2">
        <f t="shared" si="70"/>
        <v>936.25968</v>
      </c>
      <c r="H1605" s="2">
        <f t="shared" si="71"/>
        <v>0.18000000000029104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33625.379999999997</v>
      </c>
      <c r="D1606" s="1">
        <v>0</v>
      </c>
      <c r="E1606" s="1">
        <v>0</v>
      </c>
      <c r="F1606" s="1">
        <v>0</v>
      </c>
      <c r="G1606" s="2">
        <f t="shared" si="70"/>
        <v>840.6345</v>
      </c>
      <c r="H1606" s="2">
        <f t="shared" si="71"/>
        <v>0.37999999999738066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854.62</v>
      </c>
      <c r="D1607" s="1">
        <v>0</v>
      </c>
      <c r="E1607" s="1">
        <v>0</v>
      </c>
      <c r="F1607" s="1">
        <v>0</v>
      </c>
      <c r="G1607" s="2">
        <f t="shared" si="70"/>
        <v>22.220119999999998</v>
      </c>
      <c r="H1607" s="2">
        <f t="shared" si="71"/>
        <v>0.37999999999999545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6075.72</v>
      </c>
      <c r="D1610" s="1">
        <v>0</v>
      </c>
      <c r="E1610" s="1">
        <v>0</v>
      </c>
      <c r="F1610" s="1">
        <v>0</v>
      </c>
      <c r="G1610" s="2">
        <f t="shared" si="70"/>
        <v>176.19588000000002</v>
      </c>
      <c r="H1610" s="2">
        <f t="shared" si="71"/>
        <v>0.27999999999974534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1152.6300000000001</v>
      </c>
      <c r="D1611" s="1">
        <v>0</v>
      </c>
      <c r="E1611" s="1">
        <v>0</v>
      </c>
      <c r="F1611" s="1">
        <v>0</v>
      </c>
      <c r="G1611" s="2">
        <f t="shared" si="70"/>
        <v>34.578900000000004</v>
      </c>
      <c r="H1611" s="2">
        <f t="shared" si="71"/>
        <v>0.36999999999989086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231.86</v>
      </c>
      <c r="D1612" s="1">
        <v>0</v>
      </c>
      <c r="E1612" s="1">
        <v>0</v>
      </c>
      <c r="F1612" s="1">
        <v>0</v>
      </c>
      <c r="G1612" s="2">
        <f t="shared" si="70"/>
        <v>7.1876600000000002</v>
      </c>
      <c r="H1612" s="2">
        <f t="shared" si="71"/>
        <v>0.13999999999998636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182096.87</v>
      </c>
      <c r="D1613" s="1">
        <v>0</v>
      </c>
      <c r="E1613" s="1">
        <v>0</v>
      </c>
      <c r="F1613" s="1">
        <v>0</v>
      </c>
      <c r="G1613" s="2">
        <f t="shared" si="70"/>
        <v>5827.0998399999999</v>
      </c>
      <c r="H1613" s="2">
        <f t="shared" si="71"/>
        <v>0.13000000000465661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7101.48</v>
      </c>
      <c r="D1614" s="1">
        <v>0</v>
      </c>
      <c r="E1614" s="1">
        <v>0</v>
      </c>
      <c r="F1614" s="1">
        <v>0</v>
      </c>
      <c r="G1614" s="2">
        <f t="shared" si="70"/>
        <v>234.34884</v>
      </c>
      <c r="H1614" s="2">
        <f t="shared" si="71"/>
        <v>0.47999999999956344</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7101.48</v>
      </c>
      <c r="D1618" s="1">
        <v>0</v>
      </c>
      <c r="E1618" s="1">
        <v>0</v>
      </c>
      <c r="F1618" s="1">
        <v>0</v>
      </c>
      <c r="G1618" s="2">
        <f t="shared" si="70"/>
        <v>262.75475999999998</v>
      </c>
      <c r="H1618" s="2">
        <f t="shared" si="71"/>
        <v>0.47999999999956344</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432287.37</v>
      </c>
      <c r="D1621" s="1">
        <v>0</v>
      </c>
      <c r="E1621" s="1">
        <v>0</v>
      </c>
      <c r="F1621" s="1">
        <v>0</v>
      </c>
      <c r="G1621" s="2">
        <f t="shared" si="70"/>
        <v>17291.4948</v>
      </c>
      <c r="H1621" s="2">
        <f t="shared" si="71"/>
        <v>0.36999999999534339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221048.37</v>
      </c>
      <c r="D1622" s="1">
        <v>0</v>
      </c>
      <c r="E1622" s="1">
        <v>0</v>
      </c>
      <c r="F1622" s="1">
        <v>0</v>
      </c>
      <c r="G1622" s="2">
        <f t="shared" si="70"/>
        <v>9062.9831699999995</v>
      </c>
      <c r="H1622" s="2">
        <f t="shared" si="71"/>
        <v>0.36999999999534339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69508.999999999985</v>
      </c>
      <c r="D1628" s="1">
        <v>0</v>
      </c>
      <c r="E1628" s="1">
        <v>0</v>
      </c>
      <c r="F1628" s="1">
        <v>0</v>
      </c>
      <c r="G1628" s="2">
        <f t="shared" si="70"/>
        <v>3266.9229999999993</v>
      </c>
      <c r="H1628" s="2">
        <f t="shared" si="71"/>
        <v>1.4551915228366852E-11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52659.039999999994</v>
      </c>
      <c r="D1634" s="1">
        <v>0</v>
      </c>
      <c r="E1634" s="1">
        <v>0</v>
      </c>
      <c r="F1634" s="1">
        <v>0</v>
      </c>
      <c r="G1634" s="2">
        <f t="shared" si="70"/>
        <v>2790.9291199999998</v>
      </c>
      <c r="H1634" s="2">
        <f t="shared" si="71"/>
        <v>3.9999999993597157E-2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4807.88</v>
      </c>
      <c r="D1635" s="1">
        <v>0</v>
      </c>
      <c r="E1635" s="1">
        <v>0</v>
      </c>
      <c r="F1635" s="1">
        <v>0</v>
      </c>
      <c r="G1635" s="2">
        <f t="shared" si="70"/>
        <v>259.62551999999999</v>
      </c>
      <c r="H1635" s="2">
        <f t="shared" si="71"/>
        <v>0.11999999999989086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6282.58</v>
      </c>
      <c r="D1636" s="1">
        <v>0</v>
      </c>
      <c r="E1636" s="1">
        <v>0</v>
      </c>
      <c r="F1636" s="1">
        <v>0</v>
      </c>
      <c r="G1636" s="2">
        <f t="shared" si="70"/>
        <v>345.5419</v>
      </c>
      <c r="H1636" s="2">
        <f t="shared" si="71"/>
        <v>0.42000000000007276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5188.4399999999996</v>
      </c>
      <c r="D1637" s="1">
        <v>0</v>
      </c>
      <c r="E1637" s="1">
        <v>0</v>
      </c>
      <c r="F1637" s="1">
        <v>0</v>
      </c>
      <c r="G1637" s="2">
        <f t="shared" si="70"/>
        <v>290.55264</v>
      </c>
      <c r="H1637" s="2">
        <f t="shared" si="71"/>
        <v>0.43999999999959982</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36380.14</v>
      </c>
      <c r="D1638" s="1">
        <v>0</v>
      </c>
      <c r="E1638" s="1">
        <v>0</v>
      </c>
      <c r="F1638" s="1">
        <v>0</v>
      </c>
      <c r="G1638" s="2">
        <f t="shared" si="70"/>
        <v>2073.6679800000002</v>
      </c>
      <c r="H1638" s="2">
        <f t="shared" si="71"/>
        <v>0.13999999999941792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11222.62</v>
      </c>
      <c r="D1639" s="1">
        <v>0</v>
      </c>
      <c r="E1639" s="1">
        <v>0</v>
      </c>
      <c r="F1639" s="1">
        <v>0</v>
      </c>
      <c r="G1639" s="2">
        <f t="shared" si="70"/>
        <v>650.91196000000014</v>
      </c>
      <c r="H1639" s="2">
        <f t="shared" si="71"/>
        <v>0.37999999999919964</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154.38999999999999</v>
      </c>
      <c r="D1640" s="1">
        <v>0</v>
      </c>
      <c r="E1640" s="1">
        <v>0</v>
      </c>
      <c r="F1640" s="1">
        <v>0</v>
      </c>
      <c r="G1640" s="2">
        <f t="shared" si="70"/>
        <v>9.1090099999999978</v>
      </c>
      <c r="H1640" s="2">
        <f t="shared" si="71"/>
        <v>0.38999999999998636</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7.46</v>
      </c>
      <c r="D1642" s="1">
        <v>0</v>
      </c>
      <c r="E1642" s="1">
        <v>0</v>
      </c>
      <c r="F1642" s="1">
        <v>0</v>
      </c>
      <c r="G1642" s="2">
        <f t="shared" si="70"/>
        <v>0.45505999999999996</v>
      </c>
      <c r="H1642" s="2">
        <f t="shared" si="71"/>
        <v>0.45999999999999996</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11060.77</v>
      </c>
      <c r="D1643" s="1">
        <v>0</v>
      </c>
      <c r="E1643" s="1">
        <v>0</v>
      </c>
      <c r="F1643" s="1">
        <v>0</v>
      </c>
      <c r="G1643" s="2">
        <f t="shared" si="70"/>
        <v>685.76774</v>
      </c>
      <c r="H1643" s="2">
        <f t="shared" si="71"/>
        <v>0.22999999999956344</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2588.4899999999998</v>
      </c>
      <c r="D1654" s="1">
        <v>0</v>
      </c>
      <c r="E1654" s="1">
        <v>0</v>
      </c>
      <c r="F1654" s="1">
        <v>0</v>
      </c>
      <c r="G1654" s="2">
        <f t="shared" si="70"/>
        <v>188.95976999999996</v>
      </c>
      <c r="H1654" s="2">
        <f t="shared" si="71"/>
        <v>0.48999999999978172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902.5</v>
      </c>
      <c r="D1655" s="1">
        <v>0</v>
      </c>
      <c r="E1655" s="1">
        <v>0</v>
      </c>
      <c r="F1655" s="1">
        <v>0</v>
      </c>
      <c r="G1655" s="2">
        <f t="shared" si="70"/>
        <v>66.784999999999997</v>
      </c>
      <c r="H1655" s="2">
        <f t="shared" si="71"/>
        <v>0.5</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1400</v>
      </c>
      <c r="D1656" s="1">
        <v>0</v>
      </c>
      <c r="E1656" s="1">
        <v>0</v>
      </c>
      <c r="F1656" s="1">
        <v>0</v>
      </c>
      <c r="G1656" s="2">
        <f t="shared" si="70"/>
        <v>105</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285.99</v>
      </c>
      <c r="D1658" s="1">
        <v>0</v>
      </c>
      <c r="E1658" s="1">
        <v>0</v>
      </c>
      <c r="F1658" s="1">
        <v>0</v>
      </c>
      <c r="G1658" s="2">
        <f t="shared" si="70"/>
        <v>22.021229999999999</v>
      </c>
      <c r="H1658" s="2">
        <f t="shared" si="71"/>
        <v>9.9999999999909051E-3</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146.76</v>
      </c>
      <c r="D1659" s="1">
        <v>0</v>
      </c>
      <c r="E1659" s="1">
        <v>0</v>
      </c>
      <c r="F1659" s="1">
        <v>0</v>
      </c>
      <c r="G1659" s="2">
        <f t="shared" si="70"/>
        <v>11.447279999999999</v>
      </c>
      <c r="H1659" s="2">
        <f t="shared" si="71"/>
        <v>0.24000000000000909</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146.76</v>
      </c>
      <c r="D1661" s="1">
        <v>0</v>
      </c>
      <c r="E1661" s="1">
        <v>0</v>
      </c>
      <c r="F1661" s="1">
        <v>0</v>
      </c>
      <c r="G1661" s="2">
        <f t="shared" si="70"/>
        <v>11.7408</v>
      </c>
      <c r="H1661" s="2">
        <f t="shared" si="71"/>
        <v>0.24000000000000909</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2892.09</v>
      </c>
      <c r="D1664" s="1">
        <v>0</v>
      </c>
      <c r="E1664" s="1">
        <v>0</v>
      </c>
      <c r="F1664" s="1">
        <v>0</v>
      </c>
      <c r="G1664" s="2">
        <f t="shared" si="70"/>
        <v>240.04347000000001</v>
      </c>
      <c r="H1664" s="2">
        <f t="shared" si="71"/>
        <v>9.0000000000145519E-2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17.09</v>
      </c>
      <c r="D1665" s="1">
        <v>0</v>
      </c>
      <c r="E1665" s="1">
        <v>0</v>
      </c>
      <c r="F1665" s="1">
        <v>0</v>
      </c>
      <c r="G1665" s="2">
        <f t="shared" si="70"/>
        <v>1.4355600000000002</v>
      </c>
      <c r="H1665" s="2">
        <f t="shared" si="71"/>
        <v>8.9999999999999858E-2</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2739.14</v>
      </c>
      <c r="D1666" s="1">
        <v>0</v>
      </c>
      <c r="E1666" s="1">
        <v>0</v>
      </c>
      <c r="F1666" s="1">
        <v>0</v>
      </c>
      <c r="G1666" s="2">
        <f t="shared" si="70"/>
        <v>232.82689999999999</v>
      </c>
      <c r="H1666" s="2">
        <f t="shared" si="71"/>
        <v>0.13999999999987267</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24.78</v>
      </c>
      <c r="D1667" s="1">
        <v>0</v>
      </c>
      <c r="E1667" s="1">
        <v>0</v>
      </c>
      <c r="F1667" s="1">
        <v>0</v>
      </c>
      <c r="G1667" s="2">
        <f t="shared" si="70"/>
        <v>2.1310799999999999</v>
      </c>
      <c r="H1667" s="2">
        <f t="shared" si="71"/>
        <v>0.21999999999999886</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111.08</v>
      </c>
      <c r="D1668" s="1">
        <v>0</v>
      </c>
      <c r="E1668" s="1">
        <v>0</v>
      </c>
      <c r="F1668" s="1">
        <v>0</v>
      </c>
      <c r="G1668" s="2">
        <f t="shared" si="70"/>
        <v>9.6639599999999994</v>
      </c>
      <c r="H1668" s="2">
        <f t="shared" si="71"/>
        <v>7.9999999999998295E-2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151539.37</v>
      </c>
      <c r="D1669" s="1">
        <v>0</v>
      </c>
      <c r="E1669" s="1">
        <v>0</v>
      </c>
      <c r="F1669" s="1">
        <v>0</v>
      </c>
      <c r="G1669" s="2">
        <f t="shared" si="70"/>
        <v>13335.464559999999</v>
      </c>
      <c r="H1669" s="2">
        <f t="shared" si="71"/>
        <v>0.36999999999534339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22308.75</v>
      </c>
      <c r="D1670" s="1">
        <v>0</v>
      </c>
      <c r="E1670" s="1">
        <v>0</v>
      </c>
      <c r="F1670" s="1">
        <v>0</v>
      </c>
      <c r="G1670" s="2">
        <f t="shared" si="70"/>
        <v>1985.47875</v>
      </c>
      <c r="H1670" s="2">
        <f t="shared" si="71"/>
        <v>0.25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79101.25</v>
      </c>
      <c r="D1671" s="1">
        <v>0</v>
      </c>
      <c r="E1671" s="1">
        <v>0</v>
      </c>
      <c r="F1671" s="1">
        <v>0</v>
      </c>
      <c r="G1671" s="2">
        <f t="shared" si="70"/>
        <v>7119.1125000000002</v>
      </c>
      <c r="H1671" s="2">
        <f t="shared" si="71"/>
        <v>0.25</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475</v>
      </c>
      <c r="D1672" s="1">
        <v>0</v>
      </c>
      <c r="E1672" s="1">
        <v>0</v>
      </c>
      <c r="F1672" s="1">
        <v>0</v>
      </c>
      <c r="G1672" s="2">
        <f t="shared" si="70"/>
        <v>43.225000000000001</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49654.37</v>
      </c>
      <c r="D1673" s="1">
        <v>0</v>
      </c>
      <c r="E1673" s="1">
        <v>0</v>
      </c>
      <c r="F1673" s="1">
        <v>0</v>
      </c>
      <c r="G1673" s="2">
        <f t="shared" si="70"/>
        <v>4568.2020400000001</v>
      </c>
      <c r="H1673" s="2">
        <f t="shared" si="71"/>
        <v>0.37000000000261934</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211239</v>
      </c>
      <c r="D1681" s="1">
        <v>0</v>
      </c>
      <c r="E1681" s="1">
        <v>0</v>
      </c>
      <c r="F1681" s="1">
        <v>0</v>
      </c>
      <c r="G1681" s="2">
        <f t="shared" si="70"/>
        <v>21123.9</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13208.22</v>
      </c>
      <c r="D1683" s="1">
        <v>0</v>
      </c>
      <c r="E1683" s="1">
        <v>0</v>
      </c>
      <c r="F1683" s="1">
        <v>0</v>
      </c>
      <c r="G1683" s="2">
        <f t="shared" si="70"/>
        <v>1347.2384399999999</v>
      </c>
      <c r="H1683" s="2">
        <f t="shared" si="71"/>
        <v>0.21999999999934516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5148.8100000000004</v>
      </c>
      <c r="D1684" s="1">
        <v>0</v>
      </c>
      <c r="E1684" s="1">
        <v>0</v>
      </c>
      <c r="F1684" s="1">
        <v>0</v>
      </c>
      <c r="G1684" s="2">
        <f t="shared" si="70"/>
        <v>530.32743000000005</v>
      </c>
      <c r="H1684" s="2">
        <f t="shared" si="71"/>
        <v>0.18999999999959982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192881.97</v>
      </c>
      <c r="D1685" s="1">
        <v>0</v>
      </c>
      <c r="E1685" s="1">
        <v>0</v>
      </c>
      <c r="F1685" s="1">
        <v>0</v>
      </c>
      <c r="G1685" s="2">
        <f>B1685/1000*C1685</f>
        <v>20059.724879999998</v>
      </c>
      <c r="H1685" s="2">
        <f>ABS(C1685-ROUND(C1685,0))</f>
        <v>2.9999999998835847E-2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34725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73528.47</v>
      </c>
      <c r="I16" s="298">
        <f>'PR-RAS'!E6</f>
        <v>146634.01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53142.89</v>
      </c>
      <c r="I17" s="298">
        <f>'PR-RAS'!E152</f>
        <v>60459.640000000007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5675.9999999999709</v>
      </c>
      <c r="I19" s="298">
        <f>'PR-RAS'!E650</f>
        <v>362088.57000000007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533073.43999999994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432287.37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221048.37</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211239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2" zoomScaleNormal="100" workbookViewId="0">
      <selection activeCell="E420" sqref="E42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73528.47</v>
      </c>
      <c r="E6" s="59">
        <f>E7+E43+E49+E82+E106+E125+E134+E140</f>
        <v>146634.01</v>
      </c>
      <c r="F6" s="44">
        <f t="shared" ref="F6:F132" si="0">IF(D6&lt;&gt;0,IF(E6/D6&gt;=100,"&gt;&gt;100",E6/D6*100),"-")</f>
        <v>199.42480783293874</v>
      </c>
    </row>
    <row r="7" spans="1:24" ht="12.75" customHeight="1" x14ac:dyDescent="0.2">
      <c r="A7" s="62">
        <v>61</v>
      </c>
      <c r="B7" s="228" t="s">
        <v>65</v>
      </c>
      <c r="C7" s="267" t="s">
        <v>66</v>
      </c>
      <c r="D7" s="59">
        <f>D8+D17+D23+D29+D36+D39</f>
        <v>31499.22</v>
      </c>
      <c r="E7" s="59">
        <f>E8+E17+E23+E29+E36+E39</f>
        <v>48129.03</v>
      </c>
      <c r="F7" s="44">
        <f t="shared" si="0"/>
        <v>152.79435490783578</v>
      </c>
    </row>
    <row r="8" spans="1:24" ht="12.75" customHeight="1" x14ac:dyDescent="0.2">
      <c r="A8" s="62">
        <v>611</v>
      </c>
      <c r="B8" s="228" t="s">
        <v>67</v>
      </c>
      <c r="C8" s="267" t="s">
        <v>68</v>
      </c>
      <c r="D8" s="59">
        <f>SUM(D9:D14)-D15-D16</f>
        <v>27642.14</v>
      </c>
      <c r="E8" s="59">
        <f>SUM(E9:E14)-E15-E16</f>
        <v>46059.95</v>
      </c>
      <c r="F8" s="44">
        <f t="shared" si="0"/>
        <v>166.62946501247734</v>
      </c>
    </row>
    <row r="9" spans="1:24" ht="12.75" customHeight="1" x14ac:dyDescent="0.2">
      <c r="A9" s="62">
        <v>6111</v>
      </c>
      <c r="B9" s="64" t="s">
        <v>69</v>
      </c>
      <c r="C9" s="267" t="s">
        <v>70</v>
      </c>
      <c r="D9" s="193">
        <v>27642.14</v>
      </c>
      <c r="E9" s="193">
        <v>46059.95</v>
      </c>
      <c r="F9" s="44">
        <f t="shared" si="0"/>
        <v>166.62946501247734</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3857.0800000000004</v>
      </c>
      <c r="E23" s="59">
        <f t="shared" si="2"/>
        <v>1796.1399999999999</v>
      </c>
      <c r="F23" s="44">
        <f t="shared" si="0"/>
        <v>46.567351467949841</v>
      </c>
    </row>
    <row r="24" spans="1:6" ht="12.75" customHeight="1" x14ac:dyDescent="0.2">
      <c r="A24" s="62">
        <v>6131</v>
      </c>
      <c r="B24" s="64" t="s">
        <v>99</v>
      </c>
      <c r="C24" s="267" t="s">
        <v>100</v>
      </c>
      <c r="D24" s="193">
        <v>141.57</v>
      </c>
      <c r="E24" s="193">
        <v>676.16</v>
      </c>
      <c r="F24" s="44">
        <f t="shared" si="0"/>
        <v>477.61531397895033</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3715.51</v>
      </c>
      <c r="E27" s="193">
        <v>1119.98</v>
      </c>
      <c r="F27" s="44">
        <f t="shared" si="0"/>
        <v>30.143371973161155</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272.94</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v>272.94</v>
      </c>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29460.84</v>
      </c>
      <c r="E49" s="59">
        <f>E50+E53+E58+E61+E64+E68+E71+E74+E77</f>
        <v>87845.42</v>
      </c>
      <c r="F49" s="44">
        <f t="shared" si="0"/>
        <v>298.17690194848484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29460.84</v>
      </c>
      <c r="E58" s="59">
        <f t="shared" si="9"/>
        <v>87845.42</v>
      </c>
      <c r="F58" s="44">
        <f t="shared" si="0"/>
        <v>298.17690194848484</v>
      </c>
    </row>
    <row r="59" spans="1:6" ht="24" x14ac:dyDescent="0.2">
      <c r="A59" s="62">
        <v>6331</v>
      </c>
      <c r="B59" s="64" t="s">
        <v>169</v>
      </c>
      <c r="C59" s="267" t="s">
        <v>170</v>
      </c>
      <c r="D59" s="193">
        <v>29460.84</v>
      </c>
      <c r="E59" s="193">
        <v>41595.42</v>
      </c>
      <c r="F59" s="44">
        <f t="shared" si="0"/>
        <v>141.18884593921965</v>
      </c>
    </row>
    <row r="60" spans="1:6" ht="24" x14ac:dyDescent="0.2">
      <c r="A60" s="62">
        <v>6332</v>
      </c>
      <c r="B60" s="64" t="s">
        <v>171</v>
      </c>
      <c r="C60" s="267" t="s">
        <v>172</v>
      </c>
      <c r="D60" s="193">
        <v>0</v>
      </c>
      <c r="E60" s="193">
        <v>46250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7340.47</v>
      </c>
      <c r="E82" s="59">
        <f t="shared" si="15"/>
        <v>7364.85</v>
      </c>
      <c r="F82" s="44">
        <f t="shared" si="0"/>
        <v>100.33213132129141</v>
      </c>
    </row>
    <row r="83" spans="1:6" ht="12.75" customHeight="1" x14ac:dyDescent="0.2">
      <c r="A83" s="62">
        <v>641</v>
      </c>
      <c r="B83" s="63" t="s">
        <v>217</v>
      </c>
      <c r="C83" s="267" t="s">
        <v>218</v>
      </c>
      <c r="D83" s="59">
        <f t="shared" ref="D83:E83" si="16">SUM(D84:D90)</f>
        <v>0</v>
      </c>
      <c r="E83" s="59">
        <f t="shared" si="16"/>
        <v>0.35</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v>0.35</v>
      </c>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7340.47</v>
      </c>
      <c r="E91" s="59">
        <f t="shared" si="17"/>
        <v>7364.5</v>
      </c>
      <c r="F91" s="44">
        <f t="shared" si="0"/>
        <v>100.32736323423433</v>
      </c>
    </row>
    <row r="92" spans="1:6" ht="12.75" customHeight="1" x14ac:dyDescent="0.2">
      <c r="A92" s="62">
        <v>6421</v>
      </c>
      <c r="B92" s="63" t="s">
        <v>235</v>
      </c>
      <c r="C92" s="267" t="s">
        <v>236</v>
      </c>
      <c r="D92" s="193">
        <v>663.61</v>
      </c>
      <c r="E92" s="193"/>
      <c r="F92" s="44">
        <f t="shared" si="0"/>
        <v>0</v>
      </c>
    </row>
    <row r="93" spans="1:6" ht="12.75" customHeight="1" x14ac:dyDescent="0.2">
      <c r="A93" s="62">
        <v>6422</v>
      </c>
      <c r="B93" s="63" t="s">
        <v>237</v>
      </c>
      <c r="C93" s="267" t="s">
        <v>238</v>
      </c>
      <c r="D93" s="193">
        <v>1401.93</v>
      </c>
      <c r="E93" s="193">
        <v>2089.5700000000002</v>
      </c>
      <c r="F93" s="44">
        <f t="shared" si="0"/>
        <v>149.04952458396639</v>
      </c>
    </row>
    <row r="94" spans="1:6" ht="12.75" customHeight="1" x14ac:dyDescent="0.2">
      <c r="A94" s="62">
        <v>6423</v>
      </c>
      <c r="B94" s="63" t="s">
        <v>239</v>
      </c>
      <c r="C94" s="267" t="s">
        <v>240</v>
      </c>
      <c r="D94" s="193">
        <v>5274.93</v>
      </c>
      <c r="E94" s="193">
        <v>5274.93</v>
      </c>
      <c r="F94" s="44">
        <f t="shared" si="0"/>
        <v>100</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5227.9399999999996</v>
      </c>
      <c r="E106" s="59">
        <f>E107+E112+E120+E124</f>
        <v>3294.71</v>
      </c>
      <c r="F106" s="44">
        <f t="shared" si="0"/>
        <v>63.021189990703796</v>
      </c>
    </row>
    <row r="107" spans="1:6" ht="12.75" customHeight="1" x14ac:dyDescent="0.2">
      <c r="A107" s="62">
        <v>651</v>
      </c>
      <c r="B107" s="63" t="s">
        <v>265</v>
      </c>
      <c r="C107" s="267" t="s">
        <v>266</v>
      </c>
      <c r="D107" s="59">
        <f t="shared" ref="D107:E107" si="19">SUM(D108:D111)</f>
        <v>33.869999999999997</v>
      </c>
      <c r="E107" s="59">
        <f t="shared" si="19"/>
        <v>70.010000000000005</v>
      </c>
      <c r="F107" s="44">
        <f t="shared" si="0"/>
        <v>206.7020962503691</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33.869999999999997</v>
      </c>
      <c r="E111" s="193">
        <v>70.010000000000005</v>
      </c>
      <c r="F111" s="44">
        <f t="shared" si="0"/>
        <v>206.7020962503691</v>
      </c>
    </row>
    <row r="112" spans="1:6" ht="12.75" customHeight="1" x14ac:dyDescent="0.2">
      <c r="A112" s="62">
        <v>652</v>
      </c>
      <c r="B112" s="63" t="s">
        <v>275</v>
      </c>
      <c r="C112" s="267" t="s">
        <v>276</v>
      </c>
      <c r="D112" s="59">
        <f t="shared" ref="D112:E112" si="20">SUM(D113:D119)</f>
        <v>2782.37</v>
      </c>
      <c r="E112" s="59">
        <f t="shared" si="20"/>
        <v>1711.65</v>
      </c>
      <c r="F112" s="44">
        <f t="shared" si="0"/>
        <v>61.517698940112211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2782.37</v>
      </c>
      <c r="E117" s="193">
        <v>1711.65</v>
      </c>
      <c r="F117" s="44">
        <f t="shared" si="0"/>
        <v>61.517698940112211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2411.6999999999998</v>
      </c>
      <c r="E120" s="59">
        <f t="shared" si="21"/>
        <v>1513.05</v>
      </c>
      <c r="F120" s="44">
        <f t="shared" si="0"/>
        <v>62.737902724219431</v>
      </c>
    </row>
    <row r="121" spans="1:6" ht="12.75" customHeight="1" x14ac:dyDescent="0.2">
      <c r="A121" s="62">
        <v>6531</v>
      </c>
      <c r="B121" s="63" t="s">
        <v>293</v>
      </c>
      <c r="C121" s="267" t="s">
        <v>294</v>
      </c>
      <c r="D121" s="193">
        <v>293.22000000000003</v>
      </c>
      <c r="E121" s="193"/>
      <c r="F121" s="44">
        <f t="shared" si="0"/>
        <v>0</v>
      </c>
    </row>
    <row r="122" spans="1:6" ht="12.75" customHeight="1" x14ac:dyDescent="0.2">
      <c r="A122" s="62">
        <v>6532</v>
      </c>
      <c r="B122" s="63" t="s">
        <v>295</v>
      </c>
      <c r="C122" s="267" t="s">
        <v>296</v>
      </c>
      <c r="D122" s="193">
        <v>2118.48</v>
      </c>
      <c r="E122" s="193">
        <v>1513.05</v>
      </c>
      <c r="F122" s="44">
        <f t="shared" si="0"/>
        <v>71.421490880253771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53142.89</v>
      </c>
      <c r="E152" s="59">
        <f>E153+E164+E202+E221+E230+E262+E273</f>
        <v>60459.640000000007</v>
      </c>
      <c r="F152" s="44">
        <f t="shared" si="26"/>
        <v>113.7680694444732</v>
      </c>
    </row>
    <row r="153" spans="1:6" ht="12.75" customHeight="1" x14ac:dyDescent="0.2">
      <c r="A153" s="62">
        <v>31</v>
      </c>
      <c r="B153" s="63" t="s">
        <v>356</v>
      </c>
      <c r="C153" s="267" t="s">
        <v>357</v>
      </c>
      <c r="D153" s="59">
        <f t="shared" ref="D153:E153" si="30">D154+D159+D160</f>
        <v>27834.27</v>
      </c>
      <c r="E153" s="59">
        <f t="shared" si="30"/>
        <v>31062.95</v>
      </c>
      <c r="F153" s="44">
        <f t="shared" si="26"/>
        <v>111.59965754445868</v>
      </c>
    </row>
    <row r="154" spans="1:6" ht="12.75" customHeight="1" x14ac:dyDescent="0.2">
      <c r="A154" s="62">
        <v>311</v>
      </c>
      <c r="B154" s="63" t="s">
        <v>358</v>
      </c>
      <c r="C154" s="267" t="s">
        <v>359</v>
      </c>
      <c r="D154" s="59">
        <f t="shared" ref="D154:E154" si="31">SUM(D155:D158)</f>
        <v>23892.06</v>
      </c>
      <c r="E154" s="59">
        <f t="shared" si="31"/>
        <v>24703.58</v>
      </c>
      <c r="F154" s="44">
        <f t="shared" si="26"/>
        <v>103.39660958494161</v>
      </c>
    </row>
    <row r="155" spans="1:6" ht="12.75" customHeight="1" x14ac:dyDescent="0.2">
      <c r="A155" s="62">
        <v>3111</v>
      </c>
      <c r="B155" s="63" t="s">
        <v>360</v>
      </c>
      <c r="C155" s="267" t="s">
        <v>361</v>
      </c>
      <c r="D155" s="193">
        <v>23892.06</v>
      </c>
      <c r="E155" s="193">
        <v>24703.58</v>
      </c>
      <c r="F155" s="44">
        <f t="shared" si="26"/>
        <v>103.39660958494161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0</v>
      </c>
      <c r="E159" s="193">
        <v>1800</v>
      </c>
      <c r="F159" s="44" t="str">
        <f t="shared" si="26"/>
        <v>-</v>
      </c>
    </row>
    <row r="160" spans="1:6" ht="12.75" customHeight="1" x14ac:dyDescent="0.2">
      <c r="A160" s="62">
        <v>313</v>
      </c>
      <c r="B160" s="64" t="s">
        <v>370</v>
      </c>
      <c r="C160" s="267" t="s">
        <v>371</v>
      </c>
      <c r="D160" s="59">
        <f t="shared" ref="D160:E160" si="32">SUM(D161:D163)</f>
        <v>3942.21</v>
      </c>
      <c r="E160" s="59">
        <f t="shared" si="32"/>
        <v>4559.37</v>
      </c>
      <c r="F160" s="44">
        <f t="shared" si="26"/>
        <v>115.65517818685458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3942.21</v>
      </c>
      <c r="E162" s="193">
        <v>4559.37</v>
      </c>
      <c r="F162" s="44">
        <f t="shared" si="26"/>
        <v>115.65517818685458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17822.739999999998</v>
      </c>
      <c r="E164" s="59">
        <f>E165+E170+E178+E188+E189+E194</f>
        <v>20404.670000000002</v>
      </c>
      <c r="F164" s="44">
        <f t="shared" si="26"/>
        <v>114.48671753052564</v>
      </c>
    </row>
    <row r="165" spans="1:6" ht="12.75" customHeight="1" x14ac:dyDescent="0.2">
      <c r="A165" s="62">
        <v>321</v>
      </c>
      <c r="B165" s="63" t="s">
        <v>380</v>
      </c>
      <c r="C165" s="267" t="s">
        <v>381</v>
      </c>
      <c r="D165" s="59">
        <f t="shared" ref="D165:E165" si="33">SUM(D166:D169)</f>
        <v>2500.12</v>
      </c>
      <c r="E165" s="59">
        <f t="shared" si="33"/>
        <v>2291.67</v>
      </c>
      <c r="F165" s="44">
        <f t="shared" si="26"/>
        <v>91.662400204790174</v>
      </c>
    </row>
    <row r="166" spans="1:6" ht="12.75" customHeight="1" x14ac:dyDescent="0.2">
      <c r="A166" s="62">
        <v>3211</v>
      </c>
      <c r="B166" s="63" t="s">
        <v>382</v>
      </c>
      <c r="C166" s="267" t="s">
        <v>383</v>
      </c>
      <c r="D166" s="193">
        <v>0</v>
      </c>
      <c r="E166" s="193">
        <v>443.07</v>
      </c>
      <c r="F166" s="44" t="str">
        <f t="shared" si="26"/>
        <v>-</v>
      </c>
    </row>
    <row r="167" spans="1:6" ht="12.75" customHeight="1" x14ac:dyDescent="0.2">
      <c r="A167" s="62">
        <v>3212</v>
      </c>
      <c r="B167" s="63" t="s">
        <v>384</v>
      </c>
      <c r="C167" s="267" t="s">
        <v>385</v>
      </c>
      <c r="D167" s="193">
        <v>2500.12</v>
      </c>
      <c r="E167" s="193">
        <v>1149.5999999999999</v>
      </c>
      <c r="F167" s="44">
        <f t="shared" si="26"/>
        <v>45.981792873942048</v>
      </c>
    </row>
    <row r="168" spans="1:6" ht="12.75" customHeight="1" x14ac:dyDescent="0.2">
      <c r="A168" s="62">
        <v>3213</v>
      </c>
      <c r="B168" s="63" t="s">
        <v>386</v>
      </c>
      <c r="C168" s="267" t="s">
        <v>387</v>
      </c>
      <c r="D168" s="193">
        <v>0</v>
      </c>
      <c r="E168" s="193">
        <v>699</v>
      </c>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5379.81</v>
      </c>
      <c r="E170" s="59">
        <f t="shared" si="34"/>
        <v>6968.4100000000008</v>
      </c>
      <c r="F170" s="44">
        <f t="shared" si="26"/>
        <v>129.52892388392897</v>
      </c>
    </row>
    <row r="171" spans="1:6" ht="12.75" customHeight="1" x14ac:dyDescent="0.2">
      <c r="A171" s="62">
        <v>3221</v>
      </c>
      <c r="B171" s="63" t="s">
        <v>392</v>
      </c>
      <c r="C171" s="267" t="s">
        <v>393</v>
      </c>
      <c r="D171" s="193">
        <v>393.09</v>
      </c>
      <c r="E171" s="193">
        <v>923.5</v>
      </c>
      <c r="F171" s="44">
        <f t="shared" si="26"/>
        <v>234.93347579434734</v>
      </c>
    </row>
    <row r="172" spans="1:6" ht="12.75" customHeight="1" x14ac:dyDescent="0.2">
      <c r="A172" s="62">
        <v>3222</v>
      </c>
      <c r="B172" s="63" t="s">
        <v>394</v>
      </c>
      <c r="C172" s="267" t="s">
        <v>395</v>
      </c>
      <c r="D172" s="193">
        <v>545.59</v>
      </c>
      <c r="E172" s="193">
        <v>404.97</v>
      </c>
      <c r="F172" s="44">
        <f t="shared" si="26"/>
        <v>74.226067193313668</v>
      </c>
    </row>
    <row r="173" spans="1:6" ht="12.75" customHeight="1" x14ac:dyDescent="0.2">
      <c r="A173" s="62">
        <v>3223</v>
      </c>
      <c r="B173" s="64" t="s">
        <v>396</v>
      </c>
      <c r="C173" s="267" t="s">
        <v>397</v>
      </c>
      <c r="D173" s="193">
        <v>4087.11</v>
      </c>
      <c r="E173" s="193">
        <v>4377.43</v>
      </c>
      <c r="F173" s="44">
        <f t="shared" si="26"/>
        <v>107.10330771621024</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221.5</v>
      </c>
      <c r="E175" s="193">
        <v>1080.5899999999999</v>
      </c>
      <c r="F175" s="44">
        <f t="shared" si="26"/>
        <v>487.85101580135438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132.52000000000001</v>
      </c>
      <c r="E177" s="193">
        <v>181.92</v>
      </c>
      <c r="F177" s="44">
        <f t="shared" si="26"/>
        <v>137.27739209175971</v>
      </c>
    </row>
    <row r="178" spans="1:6" ht="12.75" customHeight="1" x14ac:dyDescent="0.2">
      <c r="A178" s="62">
        <v>323</v>
      </c>
      <c r="B178" s="64" t="s">
        <v>406</v>
      </c>
      <c r="C178" s="267" t="s">
        <v>407</v>
      </c>
      <c r="D178" s="59">
        <f t="shared" ref="D178:E178" si="35">SUM(D179:D187)</f>
        <v>9573.4599999999991</v>
      </c>
      <c r="E178" s="59">
        <f t="shared" si="35"/>
        <v>10000.77</v>
      </c>
      <c r="F178" s="44">
        <f t="shared" si="26"/>
        <v>104.46348551098559</v>
      </c>
    </row>
    <row r="179" spans="1:6" ht="12.75" customHeight="1" x14ac:dyDescent="0.2">
      <c r="A179" s="62">
        <v>3231</v>
      </c>
      <c r="B179" s="64" t="s">
        <v>408</v>
      </c>
      <c r="C179" s="267" t="s">
        <v>409</v>
      </c>
      <c r="D179" s="193">
        <v>642.85</v>
      </c>
      <c r="E179" s="193">
        <v>713.97</v>
      </c>
      <c r="F179" s="44">
        <f t="shared" si="26"/>
        <v>111.06323403593372</v>
      </c>
    </row>
    <row r="180" spans="1:6" ht="12.75" customHeight="1" x14ac:dyDescent="0.2">
      <c r="A180" s="62">
        <v>3232</v>
      </c>
      <c r="B180" s="64" t="s">
        <v>410</v>
      </c>
      <c r="C180" s="267" t="s">
        <v>411</v>
      </c>
      <c r="D180" s="193">
        <v>326.88</v>
      </c>
      <c r="E180" s="193">
        <v>2408.5700000000002</v>
      </c>
      <c r="F180" s="44">
        <f t="shared" si="26"/>
        <v>736.83614782183065</v>
      </c>
    </row>
    <row r="181" spans="1:6" ht="12.75" customHeight="1" x14ac:dyDescent="0.2">
      <c r="A181" s="62">
        <v>3233</v>
      </c>
      <c r="B181" s="64" t="s">
        <v>412</v>
      </c>
      <c r="C181" s="267" t="s">
        <v>413</v>
      </c>
      <c r="D181" s="193">
        <v>2662.5</v>
      </c>
      <c r="E181" s="193">
        <v>75</v>
      </c>
      <c r="F181" s="44">
        <f t="shared" si="26"/>
        <v>2.8169014084507045</v>
      </c>
    </row>
    <row r="182" spans="1:6" ht="12.75" customHeight="1" x14ac:dyDescent="0.2">
      <c r="A182" s="62">
        <v>3234</v>
      </c>
      <c r="B182" s="64" t="s">
        <v>414</v>
      </c>
      <c r="C182" s="267" t="s">
        <v>415</v>
      </c>
      <c r="D182" s="193">
        <v>15.78</v>
      </c>
      <c r="E182" s="193">
        <v>175.3</v>
      </c>
      <c r="F182" s="44">
        <f t="shared" si="26"/>
        <v>1110.8998732572879</v>
      </c>
    </row>
    <row r="183" spans="1:6" ht="12.75" customHeight="1" x14ac:dyDescent="0.2">
      <c r="A183" s="62">
        <v>3235</v>
      </c>
      <c r="B183" s="63" t="s">
        <v>416</v>
      </c>
      <c r="C183" s="267" t="s">
        <v>417</v>
      </c>
      <c r="D183" s="193">
        <v>1066.45</v>
      </c>
      <c r="E183" s="193">
        <v>1155.33</v>
      </c>
      <c r="F183" s="44">
        <f t="shared" si="26"/>
        <v>108.33419288292933</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2263.6</v>
      </c>
      <c r="E185" s="193">
        <v>3244.32</v>
      </c>
      <c r="F185" s="44">
        <f t="shared" si="26"/>
        <v>143.32567591447253</v>
      </c>
    </row>
    <row r="186" spans="1:6" ht="12.75" customHeight="1" x14ac:dyDescent="0.2">
      <c r="A186" s="62">
        <v>3238</v>
      </c>
      <c r="B186" s="63" t="s">
        <v>422</v>
      </c>
      <c r="C186" s="267" t="s">
        <v>423</v>
      </c>
      <c r="D186" s="193">
        <v>2399.77</v>
      </c>
      <c r="E186" s="193">
        <v>1717.71</v>
      </c>
      <c r="F186" s="44">
        <f t="shared" si="26"/>
        <v>71.578109568833682</v>
      </c>
    </row>
    <row r="187" spans="1:6" ht="12.75" customHeight="1" x14ac:dyDescent="0.2">
      <c r="A187" s="62">
        <v>3239</v>
      </c>
      <c r="B187" s="63" t="s">
        <v>424</v>
      </c>
      <c r="C187" s="267" t="s">
        <v>425</v>
      </c>
      <c r="D187" s="193">
        <v>195.63</v>
      </c>
      <c r="E187" s="193">
        <v>510.57</v>
      </c>
      <c r="F187" s="44">
        <f t="shared" si="26"/>
        <v>260.98757859224048</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369.35</v>
      </c>
      <c r="E194" s="59">
        <f t="shared" si="36"/>
        <v>1143.82</v>
      </c>
      <c r="F194" s="44">
        <f t="shared" si="26"/>
        <v>309.68458102071202</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302.99</v>
      </c>
      <c r="E197" s="193">
        <v>617.27</v>
      </c>
      <c r="F197" s="44">
        <f t="shared" si="26"/>
        <v>203.72619558401266</v>
      </c>
    </row>
    <row r="198" spans="1:6" ht="12.75" customHeight="1" x14ac:dyDescent="0.2">
      <c r="A198" s="62">
        <v>3294</v>
      </c>
      <c r="B198" s="63" t="s">
        <v>446</v>
      </c>
      <c r="C198" s="267" t="s">
        <v>447</v>
      </c>
      <c r="D198" s="193">
        <v>66.36</v>
      </c>
      <c r="E198" s="193">
        <v>390</v>
      </c>
      <c r="F198" s="44">
        <f t="shared" si="26"/>
        <v>587.7034358047016</v>
      </c>
    </row>
    <row r="199" spans="1:6" ht="12.75" customHeight="1" x14ac:dyDescent="0.2">
      <c r="A199" s="62">
        <v>3295</v>
      </c>
      <c r="B199" s="63" t="s">
        <v>448</v>
      </c>
      <c r="C199" s="267" t="s">
        <v>449</v>
      </c>
      <c r="D199" s="193">
        <v>0</v>
      </c>
      <c r="E199" s="193">
        <v>136.55000000000001</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2296.0499999999997</v>
      </c>
      <c r="E202" s="59">
        <f t="shared" si="37"/>
        <v>771.55</v>
      </c>
      <c r="F202" s="44">
        <f t="shared" si="26"/>
        <v>33.603362296117247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779.14</v>
      </c>
      <c r="E208" s="59">
        <f t="shared" si="39"/>
        <v>298.43</v>
      </c>
      <c r="F208" s="44">
        <f t="shared" si="26"/>
        <v>38.302487357856101</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47.23</v>
      </c>
      <c r="E210" s="193">
        <v>28.33</v>
      </c>
      <c r="F210" s="44">
        <f t="shared" si="26"/>
        <v>59.983061613381331</v>
      </c>
    </row>
    <row r="211" spans="1:6" ht="24" x14ac:dyDescent="0.2">
      <c r="A211" s="62">
        <v>3423</v>
      </c>
      <c r="B211" s="182" t="s">
        <v>472</v>
      </c>
      <c r="C211" s="267" t="s">
        <v>473</v>
      </c>
      <c r="D211" s="193">
        <v>731.91</v>
      </c>
      <c r="E211" s="193">
        <v>270.10000000000002</v>
      </c>
      <c r="F211" s="44">
        <f t="shared" si="26"/>
        <v>36.90344441256439</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1516.9099999999999</v>
      </c>
      <c r="E216" s="59">
        <f t="shared" si="40"/>
        <v>473.12</v>
      </c>
      <c r="F216" s="44">
        <f t="shared" si="26"/>
        <v>31.18972120956418</v>
      </c>
    </row>
    <row r="217" spans="1:6" ht="12.75" customHeight="1" x14ac:dyDescent="0.2">
      <c r="A217" s="62">
        <v>3431</v>
      </c>
      <c r="B217" s="181" t="s">
        <v>484</v>
      </c>
      <c r="C217" s="267" t="s">
        <v>485</v>
      </c>
      <c r="D217" s="193">
        <v>336.84</v>
      </c>
      <c r="E217" s="193">
        <v>446.64</v>
      </c>
      <c r="F217" s="44">
        <f t="shared" si="26"/>
        <v>132.59707873174207</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1180.06</v>
      </c>
      <c r="E219" s="193">
        <v>26.48</v>
      </c>
      <c r="F219" s="44">
        <f t="shared" si="26"/>
        <v>2.2439536972696303</v>
      </c>
    </row>
    <row r="220" spans="1:6" ht="12.75" customHeight="1" x14ac:dyDescent="0.2">
      <c r="A220" s="62">
        <v>3434</v>
      </c>
      <c r="B220" s="64" t="s">
        <v>490</v>
      </c>
      <c r="C220" s="267" t="s">
        <v>491</v>
      </c>
      <c r="D220" s="193">
        <v>0.01</v>
      </c>
      <c r="E220" s="193"/>
      <c r="F220" s="44">
        <f t="shared" si="26"/>
        <v>0</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150</v>
      </c>
      <c r="E230" s="59">
        <f>E231+E234+E237+E242+E246+E250+E254+E257</f>
        <v>0</v>
      </c>
      <c r="F230" s="44">
        <f t="shared" ref="F230:F245" si="44">IF(D230&lt;&gt;0,IF(E230/D230&gt;=100,"&gt;&gt;100",E230/D230*100),"-")</f>
        <v>0</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150</v>
      </c>
      <c r="E237" s="59">
        <f t="shared" si="47"/>
        <v>0</v>
      </c>
      <c r="F237" s="44">
        <f t="shared" si="44"/>
        <v>0</v>
      </c>
    </row>
    <row r="238" spans="1:6" ht="12" x14ac:dyDescent="0.2">
      <c r="A238" s="62">
        <v>3631</v>
      </c>
      <c r="B238" s="64" t="s">
        <v>526</v>
      </c>
      <c r="C238" s="267" t="s">
        <v>527</v>
      </c>
      <c r="D238" s="193">
        <v>150</v>
      </c>
      <c r="E238" s="193"/>
      <c r="F238" s="44">
        <f t="shared" si="44"/>
        <v>0</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4239.83</v>
      </c>
      <c r="E262" s="59">
        <f t="shared" si="55"/>
        <v>7067.84</v>
      </c>
      <c r="F262" s="44">
        <f t="shared" ref="F262:F268" si="56">IF(D262&lt;&gt;0,IF(E262/D262&gt;=100,"&gt;&gt;100",E262/D262*100),"-")</f>
        <v>166.70102339008878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4239.83</v>
      </c>
      <c r="E269" s="59">
        <f t="shared" si="58"/>
        <v>7067.84</v>
      </c>
      <c r="F269" s="44">
        <f t="shared" ref="F269:F272" si="59">IF(D269&lt;&gt;0,IF(E269/D269&gt;=100,"&gt;&gt;100",E269/D269*100),"-")</f>
        <v>166.70102339008878</v>
      </c>
    </row>
    <row r="270" spans="1:6" ht="12.75" customHeight="1" x14ac:dyDescent="0.2">
      <c r="A270" s="62">
        <v>3721</v>
      </c>
      <c r="B270" s="64" t="s">
        <v>581</v>
      </c>
      <c r="C270" s="267" t="s">
        <v>582</v>
      </c>
      <c r="D270" s="193">
        <v>2920.81</v>
      </c>
      <c r="E270" s="193">
        <v>5630</v>
      </c>
      <c r="F270" s="44">
        <f t="shared" si="59"/>
        <v>192.75474953865537</v>
      </c>
    </row>
    <row r="271" spans="1:6" ht="12.75" customHeight="1" x14ac:dyDescent="0.2">
      <c r="A271" s="62">
        <v>3722</v>
      </c>
      <c r="B271" s="64" t="s">
        <v>583</v>
      </c>
      <c r="C271" s="267" t="s">
        <v>584</v>
      </c>
      <c r="D271" s="193">
        <v>1319.02</v>
      </c>
      <c r="E271" s="193">
        <v>1437.84</v>
      </c>
      <c r="F271" s="44">
        <f t="shared" si="59"/>
        <v>109.00820305984746</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800</v>
      </c>
      <c r="E273" s="59">
        <f t="shared" si="60"/>
        <v>1152.6300000000001</v>
      </c>
      <c r="F273" s="44">
        <f t="shared" ref="F273:F277" si="61">IF(D273&lt;&gt;0,IF(E273/D273&gt;=100,"&gt;&gt;100",E273/D273*100),"-")</f>
        <v>144.07875000000001</v>
      </c>
    </row>
    <row r="274" spans="1:6" ht="12.75" customHeight="1" x14ac:dyDescent="0.2">
      <c r="A274" s="62">
        <v>381</v>
      </c>
      <c r="B274" s="63" t="s">
        <v>589</v>
      </c>
      <c r="C274" s="267" t="s">
        <v>590</v>
      </c>
      <c r="D274" s="59">
        <f t="shared" ref="D274:E274" si="62">SUM(D275:D277)</f>
        <v>800</v>
      </c>
      <c r="E274" s="59">
        <f t="shared" si="62"/>
        <v>0</v>
      </c>
      <c r="F274" s="44">
        <f t="shared" si="61"/>
        <v>0</v>
      </c>
    </row>
    <row r="275" spans="1:6" ht="12.75" customHeight="1" x14ac:dyDescent="0.2">
      <c r="A275" s="62">
        <v>3811</v>
      </c>
      <c r="B275" s="63" t="s">
        <v>591</v>
      </c>
      <c r="C275" s="267" t="s">
        <v>592</v>
      </c>
      <c r="D275" s="193">
        <v>800</v>
      </c>
      <c r="E275" s="193"/>
      <c r="F275" s="44">
        <f t="shared" si="61"/>
        <v>0</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1152.6300000000001</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v>1152.6300000000001</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53142.89</v>
      </c>
      <c r="E299" s="59">
        <f>E152-E297+E298</f>
        <v>60459.640000000007</v>
      </c>
      <c r="F299" s="44">
        <f t="shared" si="68"/>
        <v>113.7680694444732</v>
      </c>
    </row>
    <row r="300" spans="1:6" ht="12.75" customHeight="1" x14ac:dyDescent="0.2">
      <c r="A300" s="62" t="s">
        <v>630</v>
      </c>
      <c r="B300" s="63" t="s">
        <v>641</v>
      </c>
      <c r="C300" s="267" t="s">
        <v>642</v>
      </c>
      <c r="D300" s="59">
        <f>IF(D6&gt;=D299,D6-D299,0)</f>
        <v>20385.580000000002</v>
      </c>
      <c r="E300" s="59">
        <f>IF(E6&gt;=E299,E6-E299,0)</f>
        <v>86174.37</v>
      </c>
      <c r="F300" s="44">
        <f t="shared" si="68"/>
        <v>422.72218891981481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153679.29</v>
      </c>
      <c r="E302" s="193">
        <v>240182.47</v>
      </c>
      <c r="F302" s="44">
        <f t="shared" si="68"/>
        <v>156.28811793703628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7112.5</v>
      </c>
      <c r="E360" s="59">
        <f t="shared" si="86"/>
        <v>101455.32</v>
      </c>
      <c r="F360" s="44">
        <f t="shared" si="72"/>
        <v>1426.4368365553605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7112.5</v>
      </c>
      <c r="E373" s="59">
        <f t="shared" si="90"/>
        <v>101455.32</v>
      </c>
      <c r="F373" s="44">
        <f t="shared" si="72"/>
        <v>1426.4368365553605</v>
      </c>
    </row>
    <row r="374" spans="1:6" ht="12.75" customHeight="1" x14ac:dyDescent="0.2">
      <c r="A374" s="62">
        <v>421</v>
      </c>
      <c r="B374" s="63" t="s">
        <v>780</v>
      </c>
      <c r="C374" s="267" t="s">
        <v>781</v>
      </c>
      <c r="D374" s="59">
        <f t="shared" ref="D374:E374" si="91">SUM(D375:D378)</f>
        <v>1800</v>
      </c>
      <c r="E374" s="59">
        <f t="shared" si="91"/>
        <v>45418.55</v>
      </c>
      <c r="F374" s="44">
        <f t="shared" si="72"/>
        <v>2523.2527777777777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1800</v>
      </c>
      <c r="E377" s="193">
        <v>45418.55</v>
      </c>
      <c r="F377" s="44">
        <f t="shared" si="72"/>
        <v>2523.2527777777777</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20941.370000000003</v>
      </c>
      <c r="F379" s="44" t="str">
        <f t="shared" si="72"/>
        <v>-</v>
      </c>
    </row>
    <row r="380" spans="1:6" ht="12.75" customHeight="1" x14ac:dyDescent="0.2">
      <c r="A380" s="62">
        <v>4221</v>
      </c>
      <c r="B380" s="63" t="s">
        <v>696</v>
      </c>
      <c r="C380" s="267" t="s">
        <v>788</v>
      </c>
      <c r="D380" s="193">
        <v>0</v>
      </c>
      <c r="E380" s="193">
        <v>11300.85</v>
      </c>
      <c r="F380" s="44" t="str">
        <f t="shared" si="72"/>
        <v>-</v>
      </c>
    </row>
    <row r="381" spans="1:6" ht="12.75" customHeight="1" x14ac:dyDescent="0.2">
      <c r="A381" s="62">
        <v>4222</v>
      </c>
      <c r="B381" s="63" t="s">
        <v>789</v>
      </c>
      <c r="C381" s="267" t="s">
        <v>790</v>
      </c>
      <c r="D381" s="193">
        <v>0</v>
      </c>
      <c r="E381" s="193">
        <v>613.92999999999995</v>
      </c>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v>9026.59</v>
      </c>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32050</v>
      </c>
      <c r="F388" s="44" t="str">
        <f t="shared" si="72"/>
        <v>-</v>
      </c>
    </row>
    <row r="389" spans="1:6" ht="12.75" customHeight="1" x14ac:dyDescent="0.2">
      <c r="A389" s="62">
        <v>4231</v>
      </c>
      <c r="B389" s="63" t="s">
        <v>714</v>
      </c>
      <c r="C389" s="267" t="s">
        <v>799</v>
      </c>
      <c r="D389" s="193">
        <v>0</v>
      </c>
      <c r="E389" s="193">
        <v>32050</v>
      </c>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5312.5</v>
      </c>
      <c r="E401" s="59">
        <f t="shared" si="96"/>
        <v>3045.4</v>
      </c>
      <c r="F401" s="44">
        <f t="shared" si="72"/>
        <v>57.325176470588232</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5312.5</v>
      </c>
      <c r="E405" s="193">
        <v>3045.4</v>
      </c>
      <c r="F405" s="44">
        <f t="shared" si="72"/>
        <v>57.325176470588232</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7112.5</v>
      </c>
      <c r="E418" s="59">
        <f t="shared" si="102"/>
        <v>101455.32</v>
      </c>
      <c r="F418" s="44">
        <f t="shared" si="72"/>
        <v>1426.4368365553605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403344.73</v>
      </c>
      <c r="E420" s="193">
        <v>579888.61</v>
      </c>
      <c r="F420" s="44">
        <f t="shared" si="72"/>
        <v>143.76997314431256</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73528.47</v>
      </c>
      <c r="E422" s="59">
        <f>E6+E308</f>
        <v>146634.01</v>
      </c>
      <c r="F422" s="44">
        <f t="shared" si="72"/>
        <v>199.42480783293874</v>
      </c>
    </row>
    <row r="423" spans="1:6" ht="12.75" customHeight="1" x14ac:dyDescent="0.2">
      <c r="A423" s="62" t="s">
        <v>630</v>
      </c>
      <c r="B423" s="63" t="s">
        <v>853</v>
      </c>
      <c r="C423" s="267" t="s">
        <v>854</v>
      </c>
      <c r="D423" s="59">
        <f t="shared" ref="D423:E423" si="103">D299+D360</f>
        <v>60255.39</v>
      </c>
      <c r="E423" s="59">
        <f t="shared" si="103"/>
        <v>161914.96000000002</v>
      </c>
      <c r="F423" s="44">
        <f t="shared" si="72"/>
        <v>268.71448346778607</v>
      </c>
    </row>
    <row r="424" spans="1:6" ht="12.75" customHeight="1" x14ac:dyDescent="0.2">
      <c r="A424" s="62" t="s">
        <v>630</v>
      </c>
      <c r="B424" s="63" t="s">
        <v>855</v>
      </c>
      <c r="C424" s="267" t="s">
        <v>856</v>
      </c>
      <c r="D424" s="59">
        <f t="shared" ref="D424:E424" si="104">IF(D422&gt;=D423,D422-D423,0)</f>
        <v>13273.080000000002</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15280.950000000012</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249665.43999999997</v>
      </c>
      <c r="E427" s="59">
        <f t="shared" si="107"/>
        <v>339706.14</v>
      </c>
      <c r="F427" s="44">
        <f t="shared" si="72"/>
        <v>136.06454301404312</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16718.77</v>
      </c>
      <c r="E535" s="59">
        <f>E536+E571+E584+E597+E629</f>
        <v>7101.48</v>
      </c>
      <c r="F535" s="44">
        <f t="shared" si="109"/>
        <v>42.4760912435544</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16718.77</v>
      </c>
      <c r="E597" s="59">
        <f t="shared" si="152"/>
        <v>7101.48</v>
      </c>
      <c r="F597" s="44">
        <f t="shared" si="109"/>
        <v>42.4760912435544</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4521.78</v>
      </c>
      <c r="F603" s="44" t="str">
        <f t="shared" si="109"/>
        <v>-</v>
      </c>
    </row>
    <row r="604" spans="1:6" ht="12.75" customHeight="1" x14ac:dyDescent="0.2">
      <c r="A604" s="62">
        <v>5422</v>
      </c>
      <c r="B604" s="63" t="s">
        <v>1206</v>
      </c>
      <c r="C604" s="267" t="s">
        <v>1207</v>
      </c>
      <c r="D604" s="193">
        <v>0</v>
      </c>
      <c r="E604" s="193">
        <v>4521.78</v>
      </c>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3911.56</v>
      </c>
      <c r="E609" s="59">
        <f t="shared" si="156"/>
        <v>2579.6999999999998</v>
      </c>
      <c r="F609" s="44">
        <f t="shared" si="109"/>
        <v>65.950669298182817</v>
      </c>
    </row>
    <row r="610" spans="1:6" ht="24" x14ac:dyDescent="0.2">
      <c r="A610" s="62">
        <v>5443</v>
      </c>
      <c r="B610" s="63" t="s">
        <v>1218</v>
      </c>
      <c r="C610" s="267" t="s">
        <v>1219</v>
      </c>
      <c r="D610" s="193">
        <v>3911.56</v>
      </c>
      <c r="E610" s="193">
        <v>2579.6999999999998</v>
      </c>
      <c r="F610" s="44">
        <f t="shared" si="109"/>
        <v>65.950669298182817</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12807.21</v>
      </c>
      <c r="E621" s="59">
        <f t="shared" si="158"/>
        <v>0</v>
      </c>
      <c r="F621" s="44">
        <f t="shared" si="109"/>
        <v>0</v>
      </c>
    </row>
    <row r="622" spans="1:6" ht="12.75" customHeight="1" x14ac:dyDescent="0.2">
      <c r="A622" s="62">
        <v>5471</v>
      </c>
      <c r="B622" s="63" t="s">
        <v>1242</v>
      </c>
      <c r="C622" s="267" t="s">
        <v>1243</v>
      </c>
      <c r="D622" s="193">
        <v>12807.21</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16718.77</v>
      </c>
      <c r="E640" s="59">
        <f>IF(E535-E430&gt;=0,E535-E430,0)</f>
        <v>7101.48</v>
      </c>
      <c r="F640" s="44">
        <f t="shared" si="109"/>
        <v>42.4760912435544</v>
      </c>
    </row>
    <row r="641" spans="1:6" ht="12.75" customHeight="1" x14ac:dyDescent="0.2">
      <c r="A641" s="62">
        <v>92213</v>
      </c>
      <c r="B641" s="63" t="s">
        <v>1280</v>
      </c>
      <c r="C641" s="267" t="s">
        <v>1281</v>
      </c>
      <c r="D641" s="193">
        <v>247435.13</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73528.47</v>
      </c>
      <c r="E643" s="59">
        <f>E422+E430</f>
        <v>146634.01</v>
      </c>
      <c r="F643" s="44">
        <f t="shared" si="109"/>
        <v>199.42480783293874</v>
      </c>
    </row>
    <row r="644" spans="1:6" ht="12.75" customHeight="1" x14ac:dyDescent="0.2">
      <c r="A644" s="62" t="s">
        <v>630</v>
      </c>
      <c r="B644" s="63" t="s">
        <v>1286</v>
      </c>
      <c r="C644" s="267" t="s">
        <v>1287</v>
      </c>
      <c r="D644" s="59">
        <f>D423+D535</f>
        <v>76974.16</v>
      </c>
      <c r="E644" s="59">
        <f>E423+E535</f>
        <v>169016.44000000003</v>
      </c>
      <c r="F644" s="44">
        <f t="shared" si="109"/>
        <v>219.57555626459583</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3445.6900000000023</v>
      </c>
      <c r="E646" s="59">
        <f t="shared" si="164"/>
        <v>22382.430000000022</v>
      </c>
      <c r="F646" s="44">
        <f t="shared" si="109"/>
        <v>649.57758823341635</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2230.3099999999686</v>
      </c>
      <c r="E648" s="59">
        <f>IF(E427-E426+E642-E641&gt;=0,E427-E426+E642-E641,0)</f>
        <v>339706.14</v>
      </c>
      <c r="F648" s="44" t="str">
        <f t="shared" si="109"/>
        <v>&gt;&gt;100</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5675.9999999999709</v>
      </c>
      <c r="E650" s="59">
        <f t="shared" si="166"/>
        <v>362088.57000000007</v>
      </c>
      <c r="F650" s="44">
        <f t="shared" si="109"/>
        <v>6379.2912262156788</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279055.57</v>
      </c>
      <c r="E653" s="193">
        <v>193287.02</v>
      </c>
      <c r="F653" s="44">
        <f t="shared" ref="F653:F740" si="167">IF(D653&lt;&gt;0,IF(E653/D653&gt;=100,"&gt;&gt;100",E653/D653*100),"-")</f>
        <v>69.264705950861327</v>
      </c>
    </row>
    <row r="654" spans="1:6" ht="12.75" customHeight="1" x14ac:dyDescent="0.2">
      <c r="A654" s="62" t="s">
        <v>1305</v>
      </c>
      <c r="B654" s="63" t="s">
        <v>1306</v>
      </c>
      <c r="C654" s="267" t="s">
        <v>1305</v>
      </c>
      <c r="D654" s="193">
        <v>96786.33</v>
      </c>
      <c r="E654" s="193">
        <v>146906.57</v>
      </c>
      <c r="F654" s="44">
        <f t="shared" si="167"/>
        <v>151.78442038250651</v>
      </c>
    </row>
    <row r="655" spans="1:6" ht="12.75" customHeight="1" x14ac:dyDescent="0.2">
      <c r="A655" s="62" t="s">
        <v>1307</v>
      </c>
      <c r="B655" s="63" t="s">
        <v>1308</v>
      </c>
      <c r="C655" s="267" t="s">
        <v>1307</v>
      </c>
      <c r="D655" s="193">
        <v>217694.71</v>
      </c>
      <c r="E655" s="193">
        <v>270662.75</v>
      </c>
      <c r="F655" s="44">
        <f t="shared" si="167"/>
        <v>124.33133997606099</v>
      </c>
    </row>
    <row r="656" spans="1:6" ht="24" x14ac:dyDescent="0.2">
      <c r="A656" s="62">
        <v>11</v>
      </c>
      <c r="B656" s="63" t="s">
        <v>1309</v>
      </c>
      <c r="C656" s="267" t="s">
        <v>1310</v>
      </c>
      <c r="D656" s="59">
        <f t="shared" ref="D656:E656" si="168">+D653+D654-D655</f>
        <v>158147.19000000003</v>
      </c>
      <c r="E656" s="59">
        <f t="shared" si="168"/>
        <v>69530.839999999967</v>
      </c>
      <c r="F656" s="44">
        <f t="shared" si="167"/>
        <v>43.965902903491333</v>
      </c>
    </row>
    <row r="657" spans="1:6" ht="24" x14ac:dyDescent="0.2">
      <c r="A657" s="62" t="s">
        <v>630</v>
      </c>
      <c r="B657" s="63" t="s">
        <v>1311</v>
      </c>
      <c r="C657" s="267" t="s">
        <v>1312</v>
      </c>
      <c r="D657" s="273">
        <v>6</v>
      </c>
      <c r="E657" s="273">
        <v>7</v>
      </c>
      <c r="F657" s="44">
        <f t="shared" si="167"/>
        <v>116.66666666666667</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6</v>
      </c>
      <c r="E659" s="273">
        <v>7</v>
      </c>
      <c r="F659" s="44">
        <f t="shared" si="167"/>
        <v>116.66666666666667</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39.82</v>
      </c>
      <c r="E662" s="191">
        <v>159.28</v>
      </c>
      <c r="F662" s="70">
        <f t="shared" si="167"/>
        <v>400</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1119.98</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29460.84</v>
      </c>
      <c r="E669" s="193">
        <v>41595.42</v>
      </c>
      <c r="F669" s="44">
        <f t="shared" si="167"/>
        <v>141.18884593921965</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46250</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2002.97</v>
      </c>
      <c r="E724" s="191">
        <v>718.88</v>
      </c>
      <c r="F724" s="70">
        <f t="shared" si="167"/>
        <v>35.890702307073994</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2500.12</v>
      </c>
      <c r="E734" s="191">
        <v>1149.5999999999999</v>
      </c>
      <c r="F734" s="70">
        <f t="shared" si="167"/>
        <v>45.981792873942048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47.23</v>
      </c>
      <c r="E757" s="193">
        <v>28.33</v>
      </c>
      <c r="F757" s="44">
        <f t="shared" si="169"/>
        <v>59.983061613381331</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731.91</v>
      </c>
      <c r="E760" s="193">
        <v>270.10000000000002</v>
      </c>
      <c r="F760" s="44">
        <f t="shared" si="169"/>
        <v>36.90344441256439</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150</v>
      </c>
      <c r="E780" s="191"/>
      <c r="F780" s="70">
        <f t="shared" si="169"/>
        <v>0</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970.81</v>
      </c>
      <c r="E843" s="193">
        <v>2030</v>
      </c>
      <c r="F843" s="44">
        <f t="shared" si="169"/>
        <v>209.10373811559418</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1950</v>
      </c>
      <c r="E846" s="193">
        <v>3600</v>
      </c>
      <c r="F846" s="44">
        <f t="shared" si="169"/>
        <v>184.61538461538461</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1020.39</v>
      </c>
      <c r="E851" s="193">
        <v>582.84</v>
      </c>
      <c r="F851" s="44">
        <f t="shared" si="169"/>
        <v>57.119336724193694</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298.63</v>
      </c>
      <c r="E855" s="193">
        <v>855</v>
      </c>
      <c r="F855" s="44">
        <f t="shared" si="169"/>
        <v>286.3074707832435</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3911.56</v>
      </c>
      <c r="E981" s="191"/>
      <c r="F981" s="70">
        <f t="shared" si="169"/>
        <v>0</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12807.21</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Normal="100" workbookViewId="0">
      <selection activeCell="D59" sqref="D5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533073.43999999994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169363.31</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67907.990000000005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38807.58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19891.3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771.55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7067.84</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1152.6300000000001</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217.09</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101455.32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270149.38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80951.03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39010.82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33625.379999999997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854.62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6075.72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1152.6300000000001</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231.86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182096.87</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7101.48</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7101.48</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432287.37</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221048.37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69508.999999999985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52659.039999999994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4807.88</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6282.58</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5188.4399999999996</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36380.14</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11222.62</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154.38999999999999</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7.46</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11060.77</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2588.4899999999998</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902.5</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1400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285.99</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146.76</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146.76</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2892.09</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17.09</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2739.14</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24.78</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111.08</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151539.37</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22308.75</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79101.25</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475</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49654.37</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211239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13208.22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5148.8100000000004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192881.97</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11</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34725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lišane</cp:lastModifiedBy>
  <cp:lastPrinted>2025-04-10T09:09:28Z</cp:lastPrinted>
  <dcterms:created xsi:type="dcterms:W3CDTF">2022-04-01T05:14:30Z</dcterms:created>
  <dcterms:modified xsi:type="dcterms:W3CDTF">2025-04-10T09:09:43Z</dcterms:modified>
</cp:coreProperties>
</file>